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8780" windowHeight="8685" activeTab="0"/>
  </bookViews>
  <sheets>
    <sheet name="Tréso 2013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<sst xmlns="http://schemas.openxmlformats.org/spreadsheetml/2006/main" count="101" uniqueCount="96">
  <si>
    <t>Type</t>
  </si>
  <si>
    <t>Cod.</t>
  </si>
  <si>
    <t>Rub.</t>
  </si>
  <si>
    <t>Détail</t>
  </si>
  <si>
    <t>TOT</t>
  </si>
  <si>
    <t>Résultat</t>
  </si>
  <si>
    <t>RES</t>
  </si>
  <si>
    <t>Salaire CC</t>
  </si>
  <si>
    <t>CD Thiérache</t>
  </si>
  <si>
    <t>Autres cotisations</t>
  </si>
  <si>
    <t>Tel et internet</t>
  </si>
  <si>
    <t>Subventions</t>
  </si>
  <si>
    <t>Ventes et prestations</t>
  </si>
  <si>
    <t>Salaire SL</t>
  </si>
  <si>
    <t>Total par poste</t>
  </si>
  <si>
    <t>Décaissements</t>
  </si>
  <si>
    <t>Encaissements</t>
  </si>
  <si>
    <t>Solde</t>
  </si>
  <si>
    <t>Total décaissements</t>
  </si>
  <si>
    <t>Total encaissements</t>
  </si>
  <si>
    <t>Solde des 2 comptes</t>
  </si>
  <si>
    <t>Résutat mensuel</t>
  </si>
  <si>
    <t>Dailly</t>
  </si>
  <si>
    <t>Salaires et indeminités</t>
  </si>
  <si>
    <t>Fonctionnement</t>
  </si>
  <si>
    <t>Résultat mensuel</t>
  </si>
  <si>
    <t>Repères schéma</t>
  </si>
  <si>
    <t>Evolution du solde des 2 comptes cumulés</t>
  </si>
  <si>
    <t>Totaux</t>
  </si>
  <si>
    <t>CD SICOVAL</t>
  </si>
  <si>
    <t xml:space="preserve">Loyer </t>
  </si>
  <si>
    <t>Conseil général de Meurthe et Moselle</t>
  </si>
  <si>
    <t>Indemnité stage + 50% carte orange</t>
  </si>
  <si>
    <t>Charges trimestrielles</t>
  </si>
  <si>
    <t xml:space="preserve">Cotisations </t>
  </si>
  <si>
    <t>Schéma d'évolution de la trésorerie unadel 2014</t>
  </si>
  <si>
    <t>ASP</t>
  </si>
  <si>
    <t>autres cotisations</t>
  </si>
  <si>
    <t>1er août 2014</t>
  </si>
  <si>
    <t>septembre</t>
  </si>
  <si>
    <t>août</t>
  </si>
  <si>
    <t>octobre</t>
  </si>
  <si>
    <t>novembre</t>
  </si>
  <si>
    <t>décembre</t>
  </si>
  <si>
    <t>janvier</t>
  </si>
  <si>
    <t>Salaire SC</t>
  </si>
  <si>
    <t>Salaire BV</t>
  </si>
  <si>
    <t>Site internet carrefour des métiers</t>
  </si>
  <si>
    <t>Restauration salariés et bénévoles</t>
  </si>
  <si>
    <t>Déplacements Carrefour métiers</t>
  </si>
  <si>
    <t>Repas et hébergements Carrefour métiers</t>
  </si>
  <si>
    <t>Interventions et locations Carrefour métiers</t>
  </si>
  <si>
    <t>Pôle métiers</t>
  </si>
  <si>
    <t>Formations et séminaire itinérant</t>
  </si>
  <si>
    <t xml:space="preserve">Autres </t>
  </si>
  <si>
    <t>Prestation CVC</t>
  </si>
  <si>
    <t>Prestation secrétariat et saisie comptable</t>
  </si>
  <si>
    <t>Déplacements bénévoles</t>
  </si>
  <si>
    <t>Expérimentation 8 territoires</t>
  </si>
  <si>
    <t>CD Pays Yon et Vie</t>
  </si>
  <si>
    <t>Formation Acsé participation</t>
  </si>
  <si>
    <t>Autres interventions ponctuelles</t>
  </si>
  <si>
    <t>Séminaire itinérant</t>
  </si>
  <si>
    <t>Région Paca</t>
  </si>
  <si>
    <t>Région Aquitaine</t>
  </si>
  <si>
    <t xml:space="preserve">Déplacements et hébergements </t>
  </si>
  <si>
    <t>Déplacements hébergements salariés</t>
  </si>
  <si>
    <t>repas</t>
  </si>
  <si>
    <t>prestation ardl</t>
  </si>
  <si>
    <t>prestation arènes</t>
  </si>
  <si>
    <t>prestation J Picard</t>
  </si>
  <si>
    <t>GGF</t>
  </si>
  <si>
    <t>Formations unadel arènes</t>
  </si>
  <si>
    <t>Formation cpl</t>
  </si>
  <si>
    <t>Train de vie trimestriel unadel</t>
  </si>
  <si>
    <t>mois 1</t>
  </si>
  <si>
    <t>mois 2</t>
  </si>
  <si>
    <t>mois 3</t>
  </si>
  <si>
    <t>CH</t>
  </si>
  <si>
    <t>SL</t>
  </si>
  <si>
    <t>BV</t>
  </si>
  <si>
    <t>SC</t>
  </si>
  <si>
    <t>loyer</t>
  </si>
  <si>
    <t>sec saisie</t>
  </si>
  <si>
    <t>compta</t>
  </si>
  <si>
    <t>fournit</t>
  </si>
  <si>
    <t>dep S</t>
  </si>
  <si>
    <t>dep B</t>
  </si>
  <si>
    <t>Acompte CDC sub 2014</t>
  </si>
  <si>
    <t>Acompte Datar 2014</t>
  </si>
  <si>
    <t>autre partenariat (région, intercos, réserve P ..)</t>
  </si>
  <si>
    <t>payes collectif citoyen (marie Jo)</t>
  </si>
  <si>
    <t>Prestation expert comptable</t>
  </si>
  <si>
    <r>
      <t>Plan de trésorerie unadel du 1er août 2014 au 30 janvier 2015</t>
    </r>
    <r>
      <rPr>
        <sz val="14"/>
        <rFont val="Abadi MT Condensed Light"/>
        <family val="0"/>
      </rPr>
      <t xml:space="preserve"> (bis)</t>
    </r>
  </si>
  <si>
    <t>Fournitures et locations</t>
  </si>
  <si>
    <t>Cotisations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</si>
</sst>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"/>
    <numFmt numFmtId="174" formatCode="#,##0.00\ _F"/>
    <numFmt numFmtId="175" formatCode="mmm"/>
    <numFmt numFmtId="176" formatCode="#,##0.0"/>
    <numFmt numFmtId="177" formatCode="[$-40C]dddd\ d\ mmmm\ yyyy"/>
  </numFmts>
  <fonts count="77">
    <font>
      <sz val="10"/>
      <name val="Arial"/>
      <family val="0"/>
    </font>
    <font>
      <sz val="12"/>
      <name val="Abadi MT Condensed Light"/>
      <family val="2"/>
    </font>
    <font>
      <sz val="10"/>
      <name val="Abadi MT Condensed Light"/>
      <family val="2"/>
    </font>
    <font>
      <sz val="8"/>
      <name val="Abadi MT Condensed Light"/>
      <family val="2"/>
    </font>
    <font>
      <sz val="9"/>
      <name val="Abadi MT Condensed Light"/>
      <family val="2"/>
    </font>
    <font>
      <sz val="9"/>
      <name val="Abadi MT Condensed Extra Bold"/>
      <family val="2"/>
    </font>
    <font>
      <sz val="12"/>
      <name val="Abadi MT Condensed Extra Bold"/>
      <family val="2"/>
    </font>
    <font>
      <sz val="8"/>
      <color indexed="8"/>
      <name val="Abadi MT Condensed Light"/>
      <family val="0"/>
    </font>
    <font>
      <b/>
      <sz val="9"/>
      <name val="Abadi MT Condensed Light"/>
      <family val="0"/>
    </font>
    <font>
      <b/>
      <sz val="11"/>
      <name val="Abadi MT Condensed Light"/>
      <family val="0"/>
    </font>
    <font>
      <b/>
      <sz val="8"/>
      <name val="Abadi MT Condensed Light"/>
      <family val="2"/>
    </font>
    <font>
      <b/>
      <sz val="8"/>
      <name val="Arial"/>
      <family val="2"/>
    </font>
    <font>
      <b/>
      <sz val="14"/>
      <name val="Abadi MT Condensed Light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badi MT Condensed Extra Bold"/>
      <family val="2"/>
    </font>
    <font>
      <i/>
      <sz val="8"/>
      <name val="Abadi MT Condensed Light"/>
      <family val="2"/>
    </font>
    <font>
      <i/>
      <sz val="9"/>
      <name val="Abadi MT Condensed Light"/>
      <family val="2"/>
    </font>
    <font>
      <i/>
      <sz val="10"/>
      <name val="Abadi MT Condensed Light"/>
      <family val="2"/>
    </font>
    <font>
      <i/>
      <sz val="12"/>
      <name val="Abadi MT Condensed Light"/>
      <family val="2"/>
    </font>
    <font>
      <sz val="14"/>
      <name val="Abadi MT Condensed Light"/>
      <family val="0"/>
    </font>
    <font>
      <b/>
      <sz val="7"/>
      <name val="Abadi MT Condensed Light"/>
      <family val="0"/>
    </font>
    <font>
      <b/>
      <i/>
      <sz val="9"/>
      <name val="Abadi MT Condensed Light"/>
      <family val="0"/>
    </font>
    <font>
      <b/>
      <sz val="10"/>
      <name val="Abadi MT Condensed Light"/>
      <family val="0"/>
    </font>
    <font>
      <b/>
      <sz val="10"/>
      <name val="Arial"/>
      <family val="2"/>
    </font>
    <font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53"/>
      <name val="Abadi MT Condensed Light"/>
      <family val="2"/>
    </font>
    <font>
      <sz val="10"/>
      <color indexed="53"/>
      <name val="Abadi MT Condensed Light"/>
      <family val="2"/>
    </font>
    <font>
      <b/>
      <sz val="9"/>
      <color indexed="53"/>
      <name val="Abadi MT Condensed Light"/>
      <family val="0"/>
    </font>
    <font>
      <b/>
      <sz val="9"/>
      <color indexed="10"/>
      <name val="Abadi MT Condensed Light"/>
      <family val="2"/>
    </font>
    <font>
      <sz val="8"/>
      <color indexed="53"/>
      <name val="Abadi MT Condensed Light"/>
      <family val="2"/>
    </font>
    <font>
      <sz val="9"/>
      <color indexed="10"/>
      <name val="Abadi MT Condensed Light"/>
      <family val="0"/>
    </font>
    <font>
      <b/>
      <sz val="10"/>
      <color indexed="8"/>
      <name val="Arial"/>
      <family val="2"/>
    </font>
    <font>
      <b/>
      <sz val="12"/>
      <color indexed="8"/>
      <name val="Abadi MT Condensed Light"/>
      <family val="2"/>
    </font>
    <font>
      <b/>
      <sz val="8"/>
      <color indexed="5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9" tint="-0.24997000396251678"/>
      <name val="Abadi MT Condensed Light"/>
      <family val="2"/>
    </font>
    <font>
      <sz val="10"/>
      <color theme="9" tint="-0.24997000396251678"/>
      <name val="Abadi MT Condensed Light"/>
      <family val="2"/>
    </font>
    <font>
      <b/>
      <sz val="9"/>
      <color theme="9" tint="-0.24997000396251678"/>
      <name val="Abadi MT Condensed Light"/>
      <family val="0"/>
    </font>
    <font>
      <b/>
      <sz val="9"/>
      <color rgb="FFFF0000"/>
      <name val="Abadi MT Condensed Light"/>
      <family val="2"/>
    </font>
    <font>
      <sz val="8"/>
      <color theme="9" tint="-0.24997000396251678"/>
      <name val="Abadi MT Condensed Light"/>
      <family val="2"/>
    </font>
    <font>
      <sz val="9"/>
      <color rgb="FFFF0000"/>
      <name val="Abadi MT Condensed Light"/>
      <family val="0"/>
    </font>
    <font>
      <b/>
      <sz val="10"/>
      <color theme="1"/>
      <name val="Arial"/>
      <family val="2"/>
    </font>
    <font>
      <b/>
      <sz val="12"/>
      <color theme="1"/>
      <name val="Abadi MT Condensed Light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hair"/>
    </border>
    <border>
      <left>
        <color indexed="63"/>
      </left>
      <right style="dotted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thin"/>
      <bottom style="hair"/>
    </border>
    <border>
      <left style="dotted"/>
      <right style="hair"/>
      <top style="thin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hair"/>
      <top>
        <color indexed="63"/>
      </top>
      <bottom style="medium"/>
    </border>
    <border>
      <left style="dotted"/>
      <right style="hair"/>
      <top style="hair"/>
      <bottom>
        <color indexed="63"/>
      </bottom>
    </border>
    <border>
      <left style="dotted"/>
      <right>
        <color indexed="63"/>
      </right>
      <top style="thin"/>
      <bottom style="hair"/>
    </border>
    <border>
      <left style="dotted"/>
      <right style="hair"/>
      <top style="thin"/>
      <bottom style="thin"/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tted"/>
      <right style="hair"/>
      <top style="dotted"/>
      <bottom style="dotted"/>
    </border>
    <border>
      <left style="dotted"/>
      <right style="hair"/>
      <top style="dotted"/>
      <bottom style="hair"/>
    </border>
    <border>
      <left style="dotted"/>
      <right style="hair"/>
      <top style="thin"/>
      <bottom style="dotted"/>
    </border>
    <border>
      <left style="dotted"/>
      <right style="hair"/>
      <top style="dotted"/>
      <bottom>
        <color indexed="63"/>
      </bottom>
    </border>
    <border>
      <left style="hair"/>
      <right style="dotted"/>
      <top style="dotted"/>
      <bottom style="hair"/>
    </border>
    <border>
      <left style="hair"/>
      <right style="dotted"/>
      <top style="thin"/>
      <bottom style="thin"/>
    </border>
    <border>
      <left style="hair"/>
      <right style="dotted"/>
      <top style="thin"/>
      <bottom style="dotted"/>
    </border>
    <border>
      <left style="dotted"/>
      <right style="hair"/>
      <top style="dotted"/>
      <bottom style="thin"/>
    </border>
    <border>
      <left style="dotted"/>
      <right style="hair"/>
      <top style="dotted"/>
      <bottom style="medium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dotted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52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 quotePrefix="1">
      <alignment/>
    </xf>
    <xf numFmtId="0" fontId="4" fillId="34" borderId="0" xfId="0" applyFont="1" applyFill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2" fillId="0" borderId="0" xfId="0" applyFont="1" applyAlignment="1">
      <alignment/>
    </xf>
    <xf numFmtId="0" fontId="69" fillId="34" borderId="0" xfId="0" applyFont="1" applyFill="1" applyAlignment="1">
      <alignment/>
    </xf>
    <xf numFmtId="0" fontId="70" fillId="0" borderId="0" xfId="0" applyFont="1" applyAlignment="1">
      <alignment/>
    </xf>
    <xf numFmtId="3" fontId="7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17" fontId="8" fillId="0" borderId="11" xfId="0" applyNumberFormat="1" applyFont="1" applyBorder="1" applyAlignment="1">
      <alignment horizontal="center"/>
    </xf>
    <xf numFmtId="17" fontId="8" fillId="0" borderId="14" xfId="0" applyNumberFormat="1" applyFont="1" applyBorder="1" applyAlignment="1">
      <alignment horizontal="center"/>
    </xf>
    <xf numFmtId="175" fontId="71" fillId="0" borderId="15" xfId="0" applyNumberFormat="1" applyFont="1" applyBorder="1" applyAlignment="1">
      <alignment horizontal="center"/>
    </xf>
    <xf numFmtId="175" fontId="8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0" fontId="72" fillId="0" borderId="0" xfId="0" applyFont="1" applyAlignment="1">
      <alignment/>
    </xf>
    <xf numFmtId="0" fontId="5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3" fontId="4" fillId="0" borderId="12" xfId="0" applyNumberFormat="1" applyFont="1" applyBorder="1" applyAlignment="1">
      <alignment/>
    </xf>
    <xf numFmtId="0" fontId="5" fillId="6" borderId="10" xfId="0" applyFont="1" applyFill="1" applyBorder="1" applyAlignment="1">
      <alignment/>
    </xf>
    <xf numFmtId="3" fontId="4" fillId="6" borderId="10" xfId="0" applyNumberFormat="1" applyFont="1" applyFill="1" applyBorder="1" applyAlignment="1">
      <alignment/>
    </xf>
    <xf numFmtId="3" fontId="4" fillId="6" borderId="10" xfId="0" applyNumberFormat="1" applyFont="1" applyFill="1" applyBorder="1" applyAlignment="1">
      <alignment/>
    </xf>
    <xf numFmtId="0" fontId="10" fillId="0" borderId="17" xfId="0" applyFont="1" applyBorder="1" applyAlignment="1">
      <alignment/>
    </xf>
    <xf numFmtId="172" fontId="3" fillId="0" borderId="0" xfId="52" applyNumberFormat="1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6" borderId="19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0" fontId="8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3" fontId="4" fillId="33" borderId="25" xfId="0" applyNumberFormat="1" applyFont="1" applyFill="1" applyBorder="1" applyAlignment="1">
      <alignment/>
    </xf>
    <xf numFmtId="3" fontId="4" fillId="6" borderId="25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7" fillId="34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74" fillId="0" borderId="26" xfId="0" applyNumberFormat="1" applyFont="1" applyBorder="1" applyAlignment="1">
      <alignment/>
    </xf>
    <xf numFmtId="3" fontId="74" fillId="0" borderId="26" xfId="0" applyNumberFormat="1" applyFont="1" applyBorder="1" applyAlignment="1" quotePrefix="1">
      <alignment/>
    </xf>
    <xf numFmtId="3" fontId="74" fillId="0" borderId="27" xfId="0" applyNumberFormat="1" applyFont="1" applyBorder="1" applyAlignment="1">
      <alignment/>
    </xf>
    <xf numFmtId="3" fontId="74" fillId="0" borderId="27" xfId="0" applyNumberFormat="1" applyFont="1" applyBorder="1" applyAlignment="1" quotePrefix="1">
      <alignment/>
    </xf>
    <xf numFmtId="3" fontId="74" fillId="0" borderId="28" xfId="0" applyNumberFormat="1" applyFont="1" applyBorder="1" applyAlignment="1" quotePrefix="1">
      <alignment/>
    </xf>
    <xf numFmtId="3" fontId="74" fillId="0" borderId="11" xfId="0" applyNumberFormat="1" applyFont="1" applyBorder="1" applyAlignment="1" quotePrefix="1">
      <alignment/>
    </xf>
    <xf numFmtId="3" fontId="74" fillId="0" borderId="15" xfId="0" applyNumberFormat="1" applyFont="1" applyBorder="1" applyAlignment="1" quotePrefix="1">
      <alignment/>
    </xf>
    <xf numFmtId="0" fontId="74" fillId="34" borderId="29" xfId="0" applyFont="1" applyFill="1" applyBorder="1" applyAlignment="1">
      <alignment/>
    </xf>
    <xf numFmtId="3" fontId="74" fillId="0" borderId="11" xfId="0" applyNumberFormat="1" applyFont="1" applyFill="1" applyBorder="1" applyAlignment="1">
      <alignment/>
    </xf>
    <xf numFmtId="3" fontId="74" fillId="0" borderId="28" xfId="0" applyNumberFormat="1" applyFont="1" applyFill="1" applyBorder="1" applyAlignment="1">
      <alignment/>
    </xf>
    <xf numFmtId="3" fontId="74" fillId="0" borderId="26" xfId="0" applyNumberFormat="1" applyFont="1" applyFill="1" applyBorder="1" applyAlignment="1">
      <alignment/>
    </xf>
    <xf numFmtId="3" fontId="74" fillId="0" borderId="30" xfId="0" applyNumberFormat="1" applyFont="1" applyFill="1" applyBorder="1" applyAlignment="1">
      <alignment/>
    </xf>
    <xf numFmtId="3" fontId="74" fillId="0" borderId="31" xfId="0" applyNumberFormat="1" applyFont="1" applyFill="1" applyBorder="1" applyAlignment="1">
      <alignment/>
    </xf>
    <xf numFmtId="3" fontId="74" fillId="0" borderId="32" xfId="0" applyNumberFormat="1" applyFont="1" applyFill="1" applyBorder="1" applyAlignment="1">
      <alignment/>
    </xf>
    <xf numFmtId="0" fontId="74" fillId="0" borderId="33" xfId="0" applyFont="1" applyBorder="1" applyAlignment="1">
      <alignment/>
    </xf>
    <xf numFmtId="0" fontId="8" fillId="0" borderId="34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17" fillId="35" borderId="38" xfId="0" applyNumberFormat="1" applyFont="1" applyFill="1" applyBorder="1" applyAlignment="1">
      <alignment/>
    </xf>
    <xf numFmtId="3" fontId="10" fillId="36" borderId="39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17" fillId="35" borderId="40" xfId="0" applyNumberFormat="1" applyFont="1" applyFill="1" applyBorder="1" applyAlignment="1">
      <alignment/>
    </xf>
    <xf numFmtId="0" fontId="10" fillId="36" borderId="4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8" fillId="0" borderId="42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6" xfId="0" applyNumberFormat="1" applyFont="1" applyBorder="1" applyAlignment="1" quotePrefix="1">
      <alignment/>
    </xf>
    <xf numFmtId="3" fontId="17" fillId="35" borderId="38" xfId="0" applyNumberFormat="1" applyFont="1" applyFill="1" applyBorder="1" applyAlignment="1" quotePrefix="1">
      <alignment/>
    </xf>
    <xf numFmtId="3" fontId="10" fillId="36" borderId="43" xfId="0" applyNumberFormat="1" applyFont="1" applyFill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14" xfId="0" applyFont="1" applyBorder="1" applyAlignment="1">
      <alignment/>
    </xf>
    <xf numFmtId="0" fontId="4" fillId="34" borderId="45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46" xfId="0" applyFont="1" applyBorder="1" applyAlignment="1">
      <alignment/>
    </xf>
    <xf numFmtId="0" fontId="10" fillId="0" borderId="0" xfId="0" applyFont="1" applyAlignment="1">
      <alignment horizontal="right"/>
    </xf>
    <xf numFmtId="0" fontId="21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1" fillId="0" borderId="10" xfId="0" applyNumberFormat="1" applyFont="1" applyBorder="1" applyAlignment="1">
      <alignment horizontal="center"/>
    </xf>
    <xf numFmtId="175" fontId="22" fillId="35" borderId="47" xfId="0" applyNumberFormat="1" applyFont="1" applyFill="1" applyBorder="1" applyAlignment="1" quotePrefix="1">
      <alignment horizontal="center"/>
    </xf>
    <xf numFmtId="3" fontId="17" fillId="35" borderId="40" xfId="0" applyNumberFormat="1" applyFont="1" applyFill="1" applyBorder="1" applyAlignment="1" quotePrefix="1">
      <alignment/>
    </xf>
    <xf numFmtId="3" fontId="17" fillId="35" borderId="48" xfId="0" applyNumberFormat="1" applyFont="1" applyFill="1" applyBorder="1" applyAlignment="1" quotePrefix="1">
      <alignment/>
    </xf>
    <xf numFmtId="3" fontId="17" fillId="35" borderId="49" xfId="0" applyNumberFormat="1" applyFont="1" applyFill="1" applyBorder="1" applyAlignment="1" quotePrefix="1">
      <alignment/>
    </xf>
    <xf numFmtId="3" fontId="17" fillId="35" borderId="48" xfId="0" applyNumberFormat="1" applyFont="1" applyFill="1" applyBorder="1" applyAlignment="1">
      <alignment/>
    </xf>
    <xf numFmtId="3" fontId="17" fillId="35" borderId="49" xfId="0" applyNumberFormat="1" applyFont="1" applyFill="1" applyBorder="1" applyAlignment="1">
      <alignment/>
    </xf>
    <xf numFmtId="3" fontId="17" fillId="35" borderId="50" xfId="0" applyNumberFormat="1" applyFont="1" applyFill="1" applyBorder="1" applyAlignment="1">
      <alignment/>
    </xf>
    <xf numFmtId="3" fontId="17" fillId="35" borderId="51" xfId="0" applyNumberFormat="1" applyFont="1" applyFill="1" applyBorder="1" applyAlignment="1">
      <alignment/>
    </xf>
    <xf numFmtId="0" fontId="10" fillId="0" borderId="41" xfId="0" applyFont="1" applyFill="1" applyBorder="1" applyAlignment="1">
      <alignment horizontal="center"/>
    </xf>
    <xf numFmtId="0" fontId="8" fillId="36" borderId="41" xfId="0" applyFont="1" applyFill="1" applyBorder="1" applyAlignment="1">
      <alignment horizontal="center"/>
    </xf>
    <xf numFmtId="3" fontId="10" fillId="37" borderId="41" xfId="0" applyNumberFormat="1" applyFont="1" applyFill="1" applyBorder="1" applyAlignment="1">
      <alignment horizontal="center"/>
    </xf>
    <xf numFmtId="0" fontId="8" fillId="0" borderId="52" xfId="0" applyFont="1" applyBorder="1" applyAlignment="1">
      <alignment/>
    </xf>
    <xf numFmtId="3" fontId="10" fillId="36" borderId="41" xfId="0" applyNumberFormat="1" applyFont="1" applyFill="1" applyBorder="1" applyAlignment="1">
      <alignment horizontal="center"/>
    </xf>
    <xf numFmtId="0" fontId="10" fillId="36" borderId="5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8" fillId="0" borderId="27" xfId="0" applyNumberFormat="1" applyFont="1" applyBorder="1" applyAlignment="1" quotePrefix="1">
      <alignment/>
    </xf>
    <xf numFmtId="3" fontId="4" fillId="0" borderId="27" xfId="0" applyNumberFormat="1" applyFont="1" applyBorder="1" applyAlignment="1" quotePrefix="1">
      <alignment/>
    </xf>
    <xf numFmtId="3" fontId="4" fillId="0" borderId="27" xfId="0" applyNumberFormat="1" applyFont="1" applyBorder="1" applyAlignment="1">
      <alignment/>
    </xf>
    <xf numFmtId="3" fontId="4" fillId="0" borderId="16" xfId="0" applyNumberFormat="1" applyFont="1" applyBorder="1" applyAlignment="1" quotePrefix="1">
      <alignment/>
    </xf>
    <xf numFmtId="3" fontId="4" fillId="0" borderId="28" xfId="0" applyNumberFormat="1" applyFont="1" applyBorder="1" applyAlignment="1" quotePrefix="1">
      <alignment/>
    </xf>
    <xf numFmtId="3" fontId="4" fillId="0" borderId="11" xfId="0" applyNumberFormat="1" applyFont="1" applyBorder="1" applyAlignment="1" quotePrefix="1">
      <alignment/>
    </xf>
    <xf numFmtId="3" fontId="4" fillId="0" borderId="15" xfId="0" applyNumberFormat="1" applyFont="1" applyBorder="1" applyAlignment="1" quotePrefix="1">
      <alignment/>
    </xf>
    <xf numFmtId="0" fontId="4" fillId="34" borderId="29" xfId="0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3" fontId="4" fillId="0" borderId="56" xfId="0" applyNumberFormat="1" applyFont="1" applyFill="1" applyBorder="1" applyAlignment="1">
      <alignment/>
    </xf>
    <xf numFmtId="0" fontId="4" fillId="0" borderId="57" xfId="0" applyFont="1" applyBorder="1" applyAlignment="1">
      <alignment/>
    </xf>
    <xf numFmtId="3" fontId="4" fillId="0" borderId="58" xfId="0" applyNumberFormat="1" applyFont="1" applyFill="1" applyBorder="1" applyAlignment="1">
      <alignment/>
    </xf>
    <xf numFmtId="3" fontId="4" fillId="0" borderId="59" xfId="0" applyNumberFormat="1" applyFont="1" applyFill="1" applyBorder="1" applyAlignment="1">
      <alignment/>
    </xf>
    <xf numFmtId="3" fontId="74" fillId="0" borderId="60" xfId="0" applyNumberFormat="1" applyFont="1" applyFill="1" applyBorder="1" applyAlignment="1">
      <alignment/>
    </xf>
    <xf numFmtId="3" fontId="4" fillId="0" borderId="61" xfId="0" applyNumberFormat="1" applyFont="1" applyFill="1" applyBorder="1" applyAlignment="1">
      <alignment/>
    </xf>
    <xf numFmtId="3" fontId="4" fillId="0" borderId="61" xfId="0" applyNumberFormat="1" applyFont="1" applyBorder="1" applyAlignment="1" quotePrefix="1">
      <alignment/>
    </xf>
    <xf numFmtId="3" fontId="8" fillId="0" borderId="15" xfId="0" applyNumberFormat="1" applyFont="1" applyFill="1" applyBorder="1" applyAlignment="1">
      <alignment/>
    </xf>
    <xf numFmtId="3" fontId="74" fillId="0" borderId="62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/>
    </xf>
    <xf numFmtId="3" fontId="74" fillId="0" borderId="64" xfId="0" applyNumberFormat="1" applyFont="1" applyFill="1" applyBorder="1" applyAlignment="1">
      <alignment/>
    </xf>
    <xf numFmtId="3" fontId="4" fillId="0" borderId="65" xfId="0" applyNumberFormat="1" applyFont="1" applyFill="1" applyBorder="1" applyAlignment="1">
      <alignment/>
    </xf>
    <xf numFmtId="3" fontId="4" fillId="0" borderId="66" xfId="0" applyNumberFormat="1" applyFont="1" applyFill="1" applyBorder="1" applyAlignment="1">
      <alignment/>
    </xf>
    <xf numFmtId="3" fontId="74" fillId="0" borderId="67" xfId="0" applyNumberFormat="1" applyFont="1" applyFill="1" applyBorder="1" applyAlignment="1">
      <alignment/>
    </xf>
    <xf numFmtId="3" fontId="4" fillId="0" borderId="68" xfId="0" applyNumberFormat="1" applyFont="1" applyFill="1" applyBorder="1" applyAlignment="1">
      <alignment/>
    </xf>
    <xf numFmtId="3" fontId="4" fillId="0" borderId="69" xfId="0" applyNumberFormat="1" applyFont="1" applyFill="1" applyBorder="1" applyAlignment="1">
      <alignment/>
    </xf>
    <xf numFmtId="3" fontId="4" fillId="0" borderId="70" xfId="0" applyNumberFormat="1" applyFont="1" applyFill="1" applyBorder="1" applyAlignment="1">
      <alignment/>
    </xf>
    <xf numFmtId="175" fontId="8" fillId="0" borderId="15" xfId="0" applyNumberFormat="1" applyFont="1" applyBorder="1" applyAlignment="1">
      <alignment horizontal="center"/>
    </xf>
    <xf numFmtId="3" fontId="4" fillId="0" borderId="62" xfId="0" applyNumberFormat="1" applyFont="1" applyFill="1" applyBorder="1" applyAlignment="1">
      <alignment/>
    </xf>
    <xf numFmtId="3" fontId="4" fillId="0" borderId="71" xfId="0" applyNumberFormat="1" applyFont="1" applyFill="1" applyBorder="1" applyAlignment="1">
      <alignment/>
    </xf>
    <xf numFmtId="3" fontId="4" fillId="0" borderId="72" xfId="0" applyNumberFormat="1" applyFont="1" applyFill="1" applyBorder="1" applyAlignment="1">
      <alignment/>
    </xf>
    <xf numFmtId="0" fontId="4" fillId="0" borderId="73" xfId="0" applyFont="1" applyBorder="1" applyAlignment="1">
      <alignment/>
    </xf>
    <xf numFmtId="3" fontId="2" fillId="0" borderId="0" xfId="0" applyNumberFormat="1" applyFont="1" applyAlignment="1">
      <alignment/>
    </xf>
    <xf numFmtId="3" fontId="4" fillId="0" borderId="57" xfId="0" applyNumberFormat="1" applyFont="1" applyFill="1" applyBorder="1" applyAlignment="1">
      <alignment/>
    </xf>
    <xf numFmtId="3" fontId="4" fillId="0" borderId="74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 quotePrefix="1">
      <alignment/>
    </xf>
    <xf numFmtId="3" fontId="4" fillId="0" borderId="26" xfId="0" applyNumberFormat="1" applyFont="1" applyBorder="1" applyAlignment="1" quotePrefix="1">
      <alignment/>
    </xf>
    <xf numFmtId="3" fontId="4" fillId="0" borderId="27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34" borderId="29" xfId="0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0" fontId="5" fillId="0" borderId="75" xfId="0" applyFont="1" applyBorder="1" applyAlignment="1">
      <alignment/>
    </xf>
    <xf numFmtId="0" fontId="5" fillId="0" borderId="76" xfId="0" applyFont="1" applyBorder="1" applyAlignment="1">
      <alignment/>
    </xf>
    <xf numFmtId="0" fontId="8" fillId="0" borderId="49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65" xfId="0" applyNumberFormat="1" applyFont="1" applyBorder="1" applyAlignment="1" quotePrefix="1">
      <alignment/>
    </xf>
    <xf numFmtId="3" fontId="4" fillId="0" borderId="63" xfId="0" applyNumberFormat="1" applyFont="1" applyBorder="1" applyAlignment="1" quotePrefix="1">
      <alignment/>
    </xf>
    <xf numFmtId="3" fontId="4" fillId="0" borderId="37" xfId="0" applyNumberFormat="1" applyFont="1" applyBorder="1" applyAlignment="1">
      <alignment/>
    </xf>
    <xf numFmtId="3" fontId="74" fillId="0" borderId="77" xfId="0" applyNumberFormat="1" applyFont="1" applyBorder="1" applyAlignment="1" quotePrefix="1">
      <alignment/>
    </xf>
    <xf numFmtId="0" fontId="4" fillId="0" borderId="12" xfId="0" applyFont="1" applyBorder="1" applyAlignment="1">
      <alignment/>
    </xf>
    <xf numFmtId="3" fontId="4" fillId="0" borderId="75" xfId="0" applyNumberFormat="1" applyFont="1" applyBorder="1" applyAlignment="1" quotePrefix="1">
      <alignment/>
    </xf>
    <xf numFmtId="3" fontId="74" fillId="0" borderId="61" xfId="0" applyNumberFormat="1" applyFont="1" applyBorder="1" applyAlignment="1" quotePrefix="1">
      <alignment/>
    </xf>
    <xf numFmtId="3" fontId="74" fillId="0" borderId="65" xfId="0" applyNumberFormat="1" applyFont="1" applyBorder="1" applyAlignment="1" quotePrefix="1">
      <alignment/>
    </xf>
    <xf numFmtId="0" fontId="10" fillId="36" borderId="78" xfId="0" applyFont="1" applyFill="1" applyBorder="1" applyAlignment="1">
      <alignment horizontal="center"/>
    </xf>
    <xf numFmtId="3" fontId="10" fillId="36" borderId="79" xfId="0" applyNumberFormat="1" applyFont="1" applyFill="1" applyBorder="1" applyAlignment="1">
      <alignment horizontal="center"/>
    </xf>
    <xf numFmtId="3" fontId="10" fillId="36" borderId="80" xfId="0" applyNumberFormat="1" applyFont="1" applyFill="1" applyBorder="1" applyAlignment="1">
      <alignment horizontal="center"/>
    </xf>
    <xf numFmtId="0" fontId="4" fillId="33" borderId="49" xfId="0" applyFont="1" applyFill="1" applyBorder="1" applyAlignment="1">
      <alignment/>
    </xf>
    <xf numFmtId="0" fontId="4" fillId="6" borderId="49" xfId="0" applyFont="1" applyFill="1" applyBorder="1" applyAlignment="1">
      <alignment/>
    </xf>
    <xf numFmtId="0" fontId="4" fillId="0" borderId="81" xfId="0" applyFont="1" applyBorder="1" applyAlignment="1">
      <alignment/>
    </xf>
    <xf numFmtId="0" fontId="4" fillId="0" borderId="82" xfId="0" applyFont="1" applyBorder="1" applyAlignment="1">
      <alignment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0" fontId="4" fillId="0" borderId="85" xfId="0" applyFont="1" applyBorder="1" applyAlignment="1">
      <alignment/>
    </xf>
    <xf numFmtId="0" fontId="8" fillId="0" borderId="36" xfId="0" applyFont="1" applyBorder="1" applyAlignment="1">
      <alignment/>
    </xf>
    <xf numFmtId="3" fontId="74" fillId="0" borderId="86" xfId="0" applyNumberFormat="1" applyFont="1" applyFill="1" applyBorder="1" applyAlignment="1">
      <alignment/>
    </xf>
    <xf numFmtId="3" fontId="74" fillId="0" borderId="87" xfId="0" applyNumberFormat="1" applyFont="1" applyFill="1" applyBorder="1" applyAlignment="1">
      <alignment/>
    </xf>
    <xf numFmtId="3" fontId="74" fillId="0" borderId="88" xfId="0" applyNumberFormat="1" applyFont="1" applyFill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/>
    </xf>
    <xf numFmtId="3" fontId="17" fillId="35" borderId="47" xfId="0" applyNumberFormat="1" applyFont="1" applyFill="1" applyBorder="1" applyAlignment="1" quotePrefix="1">
      <alignment/>
    </xf>
    <xf numFmtId="3" fontId="17" fillId="35" borderId="50" xfId="0" applyNumberFormat="1" applyFont="1" applyFill="1" applyBorder="1" applyAlignment="1" quotePrefix="1">
      <alignment/>
    </xf>
    <xf numFmtId="3" fontId="4" fillId="0" borderId="91" xfId="0" applyNumberFormat="1" applyFont="1" applyBorder="1" applyAlignment="1" quotePrefix="1">
      <alignment/>
    </xf>
    <xf numFmtId="3" fontId="17" fillId="35" borderId="92" xfId="0" applyNumberFormat="1" applyFont="1" applyFill="1" applyBorder="1" applyAlignment="1" quotePrefix="1">
      <alignment/>
    </xf>
    <xf numFmtId="3" fontId="17" fillId="35" borderId="51" xfId="0" applyNumberFormat="1" applyFont="1" applyFill="1" applyBorder="1" applyAlignment="1" quotePrefix="1">
      <alignment/>
    </xf>
    <xf numFmtId="0" fontId="4" fillId="0" borderId="0" xfId="0" applyFont="1" applyBorder="1" applyAlignment="1">
      <alignment/>
    </xf>
    <xf numFmtId="3" fontId="4" fillId="0" borderId="81" xfId="0" applyNumberFormat="1" applyFont="1" applyBorder="1" applyAlignment="1" quotePrefix="1">
      <alignment/>
    </xf>
    <xf numFmtId="0" fontId="8" fillId="0" borderId="10" xfId="0" applyFont="1" applyBorder="1" applyAlignment="1">
      <alignment/>
    </xf>
    <xf numFmtId="3" fontId="74" fillId="0" borderId="81" xfId="0" applyNumberFormat="1" applyFont="1" applyBorder="1" applyAlignment="1" quotePrefix="1">
      <alignment/>
    </xf>
    <xf numFmtId="3" fontId="4" fillId="0" borderId="93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93" xfId="0" applyNumberFormat="1" applyFont="1" applyBorder="1" applyAlignment="1" quotePrefix="1">
      <alignment/>
    </xf>
    <xf numFmtId="0" fontId="4" fillId="0" borderId="28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95" xfId="0" applyNumberFormat="1" applyFont="1" applyBorder="1" applyAlignment="1">
      <alignment/>
    </xf>
    <xf numFmtId="3" fontId="10" fillId="36" borderId="96" xfId="0" applyNumberFormat="1" applyFont="1" applyFill="1" applyBorder="1" applyAlignment="1">
      <alignment horizontal="center"/>
    </xf>
    <xf numFmtId="3" fontId="17" fillId="35" borderId="97" xfId="0" applyNumberFormat="1" applyFont="1" applyFill="1" applyBorder="1" applyAlignment="1" quotePrefix="1">
      <alignment/>
    </xf>
    <xf numFmtId="3" fontId="74" fillId="0" borderId="98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4" fillId="0" borderId="91" xfId="0" applyNumberFormat="1" applyFont="1" applyFill="1" applyBorder="1" applyAlignment="1">
      <alignment/>
    </xf>
    <xf numFmtId="3" fontId="74" fillId="0" borderId="99" xfId="0" applyNumberFormat="1" applyFont="1" applyFill="1" applyBorder="1" applyAlignment="1">
      <alignment/>
    </xf>
    <xf numFmtId="3" fontId="4" fillId="0" borderId="94" xfId="0" applyNumberFormat="1" applyFont="1" applyBorder="1" applyAlignment="1">
      <alignment/>
    </xf>
    <xf numFmtId="3" fontId="17" fillId="35" borderId="92" xfId="0" applyNumberFormat="1" applyFont="1" applyFill="1" applyBorder="1" applyAlignment="1">
      <alignment/>
    </xf>
    <xf numFmtId="0" fontId="17" fillId="35" borderId="100" xfId="0" applyFont="1" applyFill="1" applyBorder="1" applyAlignment="1">
      <alignment/>
    </xf>
    <xf numFmtId="0" fontId="4" fillId="0" borderId="101" xfId="0" applyFont="1" applyBorder="1" applyAlignment="1">
      <alignment/>
    </xf>
    <xf numFmtId="0" fontId="4" fillId="3" borderId="19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3" fontId="4" fillId="3" borderId="25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0" fontId="8" fillId="38" borderId="19" xfId="0" applyFont="1" applyFill="1" applyBorder="1" applyAlignment="1">
      <alignment/>
    </xf>
    <xf numFmtId="0" fontId="15" fillId="38" borderId="10" xfId="0" applyFont="1" applyFill="1" applyBorder="1" applyAlignment="1">
      <alignment/>
    </xf>
    <xf numFmtId="0" fontId="8" fillId="38" borderId="49" xfId="0" applyFont="1" applyFill="1" applyBorder="1" applyAlignment="1">
      <alignment/>
    </xf>
    <xf numFmtId="3" fontId="8" fillId="38" borderId="25" xfId="0" applyNumberFormat="1" applyFont="1" applyFill="1" applyBorder="1" applyAlignment="1">
      <alignment/>
    </xf>
    <xf numFmtId="3" fontId="8" fillId="38" borderId="10" xfId="0" applyNumberFormat="1" applyFont="1" applyFill="1" applyBorder="1" applyAlignment="1">
      <alignment/>
    </xf>
    <xf numFmtId="3" fontId="8" fillId="38" borderId="10" xfId="0" applyNumberFormat="1" applyFont="1" applyFill="1" applyBorder="1" applyAlignment="1">
      <alignment/>
    </xf>
    <xf numFmtId="175" fontId="8" fillId="0" borderId="77" xfId="0" applyNumberFormat="1" applyFont="1" applyBorder="1" applyAlignment="1">
      <alignment horizontal="center"/>
    </xf>
    <xf numFmtId="3" fontId="8" fillId="38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28" xfId="0" applyNumberFormat="1" applyFont="1" applyBorder="1" applyAlignment="1" quotePrefix="1">
      <alignment/>
    </xf>
    <xf numFmtId="3" fontId="4" fillId="0" borderId="93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4" fillId="0" borderId="77" xfId="0" applyNumberFormat="1" applyFont="1" applyFill="1" applyBorder="1" applyAlignment="1">
      <alignment/>
    </xf>
    <xf numFmtId="0" fontId="75" fillId="0" borderId="0" xfId="0" applyFont="1" applyBorder="1" applyAlignment="1">
      <alignment horizontal="center"/>
    </xf>
    <xf numFmtId="3" fontId="4" fillId="0" borderId="91" xfId="0" applyNumberFormat="1" applyFont="1" applyBorder="1" applyAlignment="1">
      <alignment/>
    </xf>
    <xf numFmtId="3" fontId="4" fillId="0" borderId="102" xfId="0" applyNumberFormat="1" applyFont="1" applyFill="1" applyBorder="1" applyAlignment="1">
      <alignment/>
    </xf>
    <xf numFmtId="3" fontId="4" fillId="0" borderId="10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33" borderId="104" xfId="0" applyNumberFormat="1" applyFont="1" applyFill="1" applyBorder="1" applyAlignment="1">
      <alignment/>
    </xf>
    <xf numFmtId="3" fontId="4" fillId="6" borderId="104" xfId="0" applyNumberFormat="1" applyFont="1" applyFill="1" applyBorder="1" applyAlignment="1">
      <alignment/>
    </xf>
    <xf numFmtId="3" fontId="4" fillId="3" borderId="104" xfId="0" applyNumberFormat="1" applyFont="1" applyFill="1" applyBorder="1" applyAlignment="1">
      <alignment/>
    </xf>
    <xf numFmtId="3" fontId="10" fillId="6" borderId="96" xfId="0" applyNumberFormat="1" applyFont="1" applyFill="1" applyBorder="1" applyAlignment="1">
      <alignment horizontal="center"/>
    </xf>
    <xf numFmtId="0" fontId="10" fillId="0" borderId="96" xfId="0" applyFont="1" applyFill="1" applyBorder="1" applyAlignment="1">
      <alignment horizontal="center"/>
    </xf>
    <xf numFmtId="3" fontId="17" fillId="0" borderId="14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/>
    </xf>
    <xf numFmtId="3" fontId="22" fillId="0" borderId="57" xfId="0" applyNumberFormat="1" applyFont="1" applyFill="1" applyBorder="1" applyAlignment="1">
      <alignment/>
    </xf>
    <xf numFmtId="3" fontId="74" fillId="0" borderId="62" xfId="0" applyNumberFormat="1" applyFont="1" applyBorder="1" applyAlignment="1" quotePrefix="1">
      <alignment/>
    </xf>
    <xf numFmtId="3" fontId="4" fillId="0" borderId="105" xfId="0" applyNumberFormat="1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3" fillId="39" borderId="53" xfId="0" applyNumberFormat="1" applyFont="1" applyFill="1" applyBorder="1" applyAlignment="1">
      <alignment/>
    </xf>
    <xf numFmtId="0" fontId="2" fillId="0" borderId="106" xfId="0" applyFont="1" applyBorder="1" applyAlignment="1">
      <alignment/>
    </xf>
    <xf numFmtId="0" fontId="2" fillId="0" borderId="107" xfId="0" applyFont="1" applyBorder="1" applyAlignment="1">
      <alignment/>
    </xf>
    <xf numFmtId="0" fontId="2" fillId="0" borderId="108" xfId="0" applyFont="1" applyBorder="1" applyAlignment="1">
      <alignment/>
    </xf>
    <xf numFmtId="3" fontId="23" fillId="0" borderId="109" xfId="0" applyNumberFormat="1" applyFont="1" applyBorder="1" applyAlignment="1">
      <alignment/>
    </xf>
    <xf numFmtId="0" fontId="23" fillId="0" borderId="110" xfId="0" applyFont="1" applyBorder="1" applyAlignment="1">
      <alignment/>
    </xf>
    <xf numFmtId="3" fontId="23" fillId="0" borderId="110" xfId="0" applyNumberFormat="1" applyFont="1" applyBorder="1" applyAlignment="1">
      <alignment/>
    </xf>
    <xf numFmtId="3" fontId="4" fillId="0" borderId="111" xfId="0" applyNumberFormat="1" applyFont="1" applyBorder="1" applyAlignment="1">
      <alignment/>
    </xf>
    <xf numFmtId="3" fontId="4" fillId="0" borderId="91" xfId="0" applyNumberFormat="1" applyFont="1" applyBorder="1" applyAlignment="1" quotePrefix="1">
      <alignment/>
    </xf>
    <xf numFmtId="3" fontId="4" fillId="0" borderId="91" xfId="0" applyNumberFormat="1" applyFont="1" applyBorder="1" applyAlignment="1">
      <alignment/>
    </xf>
    <xf numFmtId="0" fontId="2" fillId="0" borderId="112" xfId="0" applyFont="1" applyBorder="1" applyAlignment="1">
      <alignment/>
    </xf>
    <xf numFmtId="0" fontId="2" fillId="0" borderId="113" xfId="0" applyFont="1" applyBorder="1" applyAlignment="1">
      <alignment/>
    </xf>
    <xf numFmtId="3" fontId="4" fillId="0" borderId="114" xfId="0" applyNumberFormat="1" applyFont="1" applyBorder="1" applyAlignment="1" quotePrefix="1">
      <alignment/>
    </xf>
    <xf numFmtId="3" fontId="4" fillId="0" borderId="15" xfId="0" applyNumberFormat="1" applyFont="1" applyBorder="1" applyAlignment="1">
      <alignment/>
    </xf>
    <xf numFmtId="0" fontId="70" fillId="0" borderId="10" xfId="0" applyFont="1" applyBorder="1" applyAlignment="1">
      <alignment/>
    </xf>
    <xf numFmtId="0" fontId="76" fillId="0" borderId="42" xfId="0" applyFont="1" applyBorder="1" applyAlignment="1">
      <alignment horizontal="center"/>
    </xf>
    <xf numFmtId="0" fontId="76" fillId="0" borderId="54" xfId="0" applyFont="1" applyBorder="1" applyAlignment="1">
      <alignment horizontal="center"/>
    </xf>
    <xf numFmtId="0" fontId="75" fillId="0" borderId="5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/>
    </xf>
    <xf numFmtId="0" fontId="23" fillId="39" borderId="115" xfId="0" applyFont="1" applyFill="1" applyBorder="1" applyAlignment="1">
      <alignment/>
    </xf>
    <xf numFmtId="0" fontId="24" fillId="39" borderId="115" xfId="0" applyFont="1" applyFill="1" applyBorder="1" applyAlignment="1">
      <alignment/>
    </xf>
    <xf numFmtId="0" fontId="24" fillId="39" borderId="116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1325"/>
          <c:w val="0.74575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58ED5"/>
              </a:solidFill>
              <a:ln w="12700">
                <a:solidFill>
                  <a:srgbClr val="666699"/>
                </a:solidFill>
              </a:ln>
            </c:spPr>
          </c:dPt>
          <c:dPt>
            <c:idx val="1"/>
            <c:invertIfNegative val="0"/>
            <c:spPr>
              <a:solidFill>
                <a:srgbClr val="558ED5"/>
              </a:solidFill>
              <a:ln w="12700">
                <a:solidFill>
                  <a:srgbClr val="666699"/>
                </a:solidFill>
              </a:ln>
            </c:spPr>
          </c:dPt>
          <c:val>
            <c:numRef>
              <c:f>'Tréso 2013'!$G$6:$L$6</c:f>
              <c:numCache/>
            </c:numRef>
          </c:val>
        </c:ser>
        <c:axId val="18334242"/>
        <c:axId val="30790451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'Tréso 2013'!$G$7:$L$7</c:f>
              <c:numCache/>
            </c:numRef>
          </c:val>
          <c:smooth val="0"/>
        </c:ser>
        <c:axId val="18334242"/>
        <c:axId val="30790451"/>
      </c:lineChart>
      <c:catAx>
        <c:axId val="1833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90451"/>
        <c:crosses val="autoZero"/>
        <c:auto val="1"/>
        <c:lblOffset val="100"/>
        <c:tickLblSkip val="1"/>
        <c:noMultiLvlLbl val="0"/>
      </c:catAx>
      <c:valAx>
        <c:axId val="30790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34242"/>
        <c:crossesAt val="1"/>
        <c:crossBetween val="between"/>
        <c:dispUnits/>
      </c:valAx>
      <c:spPr>
        <a:noFill/>
        <a:ln w="12700">
          <a:solidFill>
            <a:srgbClr val="FFFF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0.27</cdr:y>
    </cdr:from>
    <cdr:to>
      <cdr:x>0.8495</cdr:x>
      <cdr:y>0.4685</cdr:y>
    </cdr:to>
    <cdr:sp>
      <cdr:nvSpPr>
        <cdr:cNvPr id="1" name="Connecteur droit avec flèche 8"/>
        <cdr:cNvSpPr>
          <a:spLocks/>
        </cdr:cNvSpPr>
      </cdr:nvSpPr>
      <cdr:spPr>
        <a:xfrm flipV="1">
          <a:off x="5476875" y="1162050"/>
          <a:ext cx="485775" cy="857250"/>
        </a:xfrm>
        <a:prstGeom prst="straightConnector1">
          <a:avLst/>
        </a:prstGeom>
        <a:noFill/>
        <a:ln w="19050" cmpd="sng">
          <a:solidFill>
            <a:srgbClr val="92D05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1905000</xdr:colOff>
      <xdr:row>77</xdr:row>
      <xdr:rowOff>0</xdr:rowOff>
    </xdr:from>
    <xdr:to>
      <xdr:col>14</xdr:col>
      <xdr:colOff>390525</xdr:colOff>
      <xdr:row>102</xdr:row>
      <xdr:rowOff>38100</xdr:rowOff>
    </xdr:to>
    <xdr:graphicFrame>
      <xdr:nvGraphicFramePr>
        <xdr:cNvPr id="1" name="Graphique 1"/>
        <xdr:cNvGraphicFramePr/>
      </xdr:nvGraphicFramePr>
      <xdr:xfrm>
        <a:off x="3752850" y="9963150"/>
        <a:ext cx="70294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504825</xdr:colOff>
      <xdr:row>77</xdr:row>
      <xdr:rowOff>133350</xdr:rowOff>
    </xdr:from>
    <xdr:to>
      <xdr:col>14</xdr:col>
      <xdr:colOff>352425</xdr:colOff>
      <xdr:row>86</xdr:row>
      <xdr:rowOff>85725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9801225" y="10096500"/>
          <a:ext cx="942975" cy="1638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9CC00"/>
              </a:solidFill>
              <a:latin typeface="Calibri"/>
              <a:ea typeface="Calibri"/>
              <a:cs typeface="Calibri"/>
            </a:rPr>
            <a:t>Mise</a:t>
          </a:r>
          <a:r>
            <a:rPr lang="en-US" cap="none" sz="800" b="1" i="0" u="none" baseline="0">
              <a:solidFill>
                <a:srgbClr val="99CC00"/>
              </a:solidFill>
              <a:latin typeface="Calibri"/>
              <a:ea typeface="Calibri"/>
              <a:cs typeface="Calibri"/>
            </a:rPr>
            <a:t> en place d'un prêt dailly fin janvier début février 2015 d'un montant de 30000 euros sur la base des soldes de subventions CDC (27500 €) et datar (7500 €)  2014.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tabSelected="1" zoomScale="90" zoomScaleNormal="90" zoomScalePageLayoutView="0" workbookViewId="0" topLeftCell="A1">
      <pane xSplit="1" ySplit="7" topLeftCell="B7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Q82" sqref="Q82"/>
    </sheetView>
  </sheetViews>
  <sheetFormatPr defaultColWidth="11.421875" defaultRowHeight="12.75"/>
  <cols>
    <col min="1" max="1" width="14.140625" style="2" customWidth="1"/>
    <col min="2" max="2" width="7.421875" style="2" customWidth="1"/>
    <col min="3" max="3" width="6.140625" style="2" customWidth="1"/>
    <col min="4" max="4" width="35.421875" style="2" bestFit="1" customWidth="1"/>
    <col min="5" max="5" width="6.7109375" style="16" customWidth="1"/>
    <col min="6" max="6" width="12.140625" style="2" customWidth="1"/>
    <col min="7" max="7" width="8.140625" style="14" customWidth="1"/>
    <col min="8" max="8" width="10.140625" style="2" customWidth="1"/>
    <col min="9" max="10" width="9.421875" style="2" customWidth="1"/>
    <col min="11" max="11" width="10.7109375" style="2" customWidth="1"/>
    <col min="12" max="13" width="9.57421875" style="2" customWidth="1"/>
    <col min="14" max="14" width="6.8515625" style="52" customWidth="1"/>
    <col min="15" max="15" width="13.421875" style="110" customWidth="1"/>
    <col min="16" max="16" width="2.8515625" style="2" customWidth="1"/>
    <col min="17" max="16384" width="11.421875" style="2" customWidth="1"/>
  </cols>
  <sheetData>
    <row r="1" spans="1:16" ht="27" customHeight="1">
      <c r="A1" s="278" t="s">
        <v>93</v>
      </c>
      <c r="B1" s="279"/>
      <c r="C1" s="279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1"/>
    </row>
    <row r="2" spans="1:15" ht="12" customHeight="1">
      <c r="A2" s="32"/>
      <c r="B2" s="24"/>
      <c r="C2" s="24"/>
      <c r="D2" s="33" t="s">
        <v>26</v>
      </c>
      <c r="E2" s="34"/>
      <c r="F2" s="36"/>
      <c r="G2" s="35">
        <v>1</v>
      </c>
      <c r="H2" s="35">
        <v>2</v>
      </c>
      <c r="I2" s="35">
        <v>3</v>
      </c>
      <c r="J2" s="35">
        <v>4</v>
      </c>
      <c r="K2" s="35">
        <v>5</v>
      </c>
      <c r="L2" s="35">
        <v>6</v>
      </c>
      <c r="M2" s="35"/>
      <c r="N2" s="50"/>
      <c r="O2" s="104"/>
    </row>
    <row r="3" spans="1:15" s="18" customFormat="1" ht="18" customHeight="1">
      <c r="A3" s="37" t="s">
        <v>0</v>
      </c>
      <c r="B3" s="19" t="s">
        <v>1</v>
      </c>
      <c r="C3" s="20" t="s">
        <v>2</v>
      </c>
      <c r="D3" s="21" t="s">
        <v>3</v>
      </c>
      <c r="E3" s="22"/>
      <c r="F3" s="142" t="s">
        <v>38</v>
      </c>
      <c r="G3" s="23" t="s">
        <v>40</v>
      </c>
      <c r="H3" s="23" t="s">
        <v>39</v>
      </c>
      <c r="I3" s="23" t="s">
        <v>41</v>
      </c>
      <c r="J3" s="23" t="s">
        <v>42</v>
      </c>
      <c r="K3" s="23" t="s">
        <v>43</v>
      </c>
      <c r="L3" s="23" t="s">
        <v>44</v>
      </c>
      <c r="M3" s="235"/>
      <c r="N3" s="96" t="s">
        <v>28</v>
      </c>
      <c r="O3" s="105" t="s">
        <v>14</v>
      </c>
    </row>
    <row r="4" spans="1:15" s="5" customFormat="1" ht="11.25" customHeight="1">
      <c r="A4" s="38" t="s">
        <v>15</v>
      </c>
      <c r="B4" s="3">
        <v>99</v>
      </c>
      <c r="C4" s="3" t="s">
        <v>4</v>
      </c>
      <c r="D4" s="183" t="s">
        <v>18</v>
      </c>
      <c r="E4" s="48">
        <f>SUM(E8:E45)</f>
        <v>0</v>
      </c>
      <c r="F4" s="48"/>
      <c r="G4" s="12">
        <f aca="true" t="shared" si="0" ref="G4:L4">SUM(G8:G45)</f>
        <v>16479</v>
      </c>
      <c r="H4" s="4">
        <f t="shared" si="0"/>
        <v>14059</v>
      </c>
      <c r="I4" s="4">
        <f t="shared" si="0"/>
        <v>35992</v>
      </c>
      <c r="J4" s="4">
        <f t="shared" si="0"/>
        <v>15539</v>
      </c>
      <c r="K4" s="4">
        <f t="shared" si="0"/>
        <v>15209</v>
      </c>
      <c r="L4" s="4">
        <f t="shared" si="0"/>
        <v>34939</v>
      </c>
      <c r="M4" s="248"/>
      <c r="N4" s="253"/>
      <c r="O4" s="106">
        <f>SUM(E4:N4)</f>
        <v>132217</v>
      </c>
    </row>
    <row r="5" spans="1:15" s="5" customFormat="1" ht="11.25" customHeight="1">
      <c r="A5" s="39" t="s">
        <v>16</v>
      </c>
      <c r="B5" s="29">
        <v>99</v>
      </c>
      <c r="C5" s="29" t="s">
        <v>4</v>
      </c>
      <c r="D5" s="184" t="s">
        <v>19</v>
      </c>
      <c r="E5" s="49"/>
      <c r="F5" s="49"/>
      <c r="G5" s="30">
        <f aca="true" t="shared" si="1" ref="G5:L5">SUM(G47:G74)</f>
        <v>15000</v>
      </c>
      <c r="H5" s="31">
        <f t="shared" si="1"/>
        <v>23320</v>
      </c>
      <c r="I5" s="31">
        <f t="shared" si="1"/>
        <v>45020</v>
      </c>
      <c r="J5" s="31">
        <f t="shared" si="1"/>
        <v>11020</v>
      </c>
      <c r="K5" s="31">
        <f t="shared" si="1"/>
        <v>16420</v>
      </c>
      <c r="L5" s="31">
        <f t="shared" si="1"/>
        <v>7820</v>
      </c>
      <c r="M5" s="249"/>
      <c r="N5" s="254"/>
      <c r="O5" s="251">
        <f>SUM(E5:N5)</f>
        <v>118600</v>
      </c>
    </row>
    <row r="6" spans="1:15" s="5" customFormat="1" ht="9.75" customHeight="1">
      <c r="A6" s="223" t="s">
        <v>5</v>
      </c>
      <c r="B6" s="224">
        <v>99</v>
      </c>
      <c r="C6" s="224" t="s">
        <v>6</v>
      </c>
      <c r="D6" s="225" t="s">
        <v>21</v>
      </c>
      <c r="E6" s="226"/>
      <c r="F6" s="226"/>
      <c r="G6" s="227">
        <f aca="true" t="shared" si="2" ref="G6:L6">G5-G4</f>
        <v>-1479</v>
      </c>
      <c r="H6" s="228">
        <f t="shared" si="2"/>
        <v>9261</v>
      </c>
      <c r="I6" s="228">
        <f t="shared" si="2"/>
        <v>9028</v>
      </c>
      <c r="J6" s="228">
        <f t="shared" si="2"/>
        <v>-4519</v>
      </c>
      <c r="K6" s="228">
        <f t="shared" si="2"/>
        <v>1211</v>
      </c>
      <c r="L6" s="228">
        <f t="shared" si="2"/>
        <v>-27119</v>
      </c>
      <c r="M6" s="250"/>
      <c r="N6" s="254"/>
      <c r="O6" s="252"/>
    </row>
    <row r="7" spans="1:15" s="25" customFormat="1" ht="9.75" customHeight="1">
      <c r="A7" s="229" t="s">
        <v>17</v>
      </c>
      <c r="B7" s="230">
        <v>99</v>
      </c>
      <c r="C7" s="230" t="s">
        <v>6</v>
      </c>
      <c r="D7" s="231" t="s">
        <v>20</v>
      </c>
      <c r="E7" s="232"/>
      <c r="F7" s="232">
        <v>22000</v>
      </c>
      <c r="G7" s="233">
        <f aca="true" t="shared" si="3" ref="G7:L7">F7+G6</f>
        <v>20521</v>
      </c>
      <c r="H7" s="234">
        <f t="shared" si="3"/>
        <v>29782</v>
      </c>
      <c r="I7" s="234">
        <f t="shared" si="3"/>
        <v>38810</v>
      </c>
      <c r="J7" s="234">
        <f t="shared" si="3"/>
        <v>34291</v>
      </c>
      <c r="K7" s="234">
        <f t="shared" si="3"/>
        <v>35502</v>
      </c>
      <c r="L7" s="234">
        <f t="shared" si="3"/>
        <v>8383</v>
      </c>
      <c r="M7" s="236"/>
      <c r="N7" s="255"/>
      <c r="O7" s="107"/>
    </row>
    <row r="8" spans="1:15" s="5" customFormat="1" ht="10.5" customHeight="1">
      <c r="A8" s="40" t="s">
        <v>15</v>
      </c>
      <c r="B8" s="7"/>
      <c r="C8" s="26"/>
      <c r="D8" s="168" t="s">
        <v>33</v>
      </c>
      <c r="E8" s="83"/>
      <c r="F8" s="83"/>
      <c r="G8" s="84"/>
      <c r="H8" s="84"/>
      <c r="I8" s="83">
        <v>15103</v>
      </c>
      <c r="J8" s="84"/>
      <c r="K8" s="84"/>
      <c r="L8" s="151">
        <v>15000</v>
      </c>
      <c r="M8" s="174"/>
      <c r="N8" s="85">
        <f>SUM(G8:L8)</f>
        <v>30103</v>
      </c>
      <c r="O8" s="86">
        <f>SUM(G8:L9)</f>
        <v>30103</v>
      </c>
    </row>
    <row r="9" spans="1:15" s="5" customFormat="1" ht="10.5" customHeight="1">
      <c r="A9" s="41"/>
      <c r="B9" s="7"/>
      <c r="C9" s="6"/>
      <c r="D9" s="176"/>
      <c r="E9" s="56"/>
      <c r="F9" s="114"/>
      <c r="G9" s="112"/>
      <c r="H9" s="113"/>
      <c r="I9" s="113"/>
      <c r="J9" s="114"/>
      <c r="K9" s="113"/>
      <c r="L9" s="152"/>
      <c r="M9" s="152"/>
      <c r="N9" s="97">
        <f>SUM(G9:L9)</f>
        <v>0</v>
      </c>
      <c r="O9" s="79"/>
    </row>
    <row r="10" spans="1:15" s="5" customFormat="1" ht="9.75" customHeight="1">
      <c r="A10" s="41"/>
      <c r="B10" s="7"/>
      <c r="C10" s="26"/>
      <c r="D10" s="168" t="s">
        <v>23</v>
      </c>
      <c r="E10" s="54"/>
      <c r="F10" s="83"/>
      <c r="G10" s="84"/>
      <c r="H10" s="84"/>
      <c r="I10" s="84"/>
      <c r="J10" s="83"/>
      <c r="K10" s="84"/>
      <c r="L10" s="153"/>
      <c r="M10" s="153"/>
      <c r="N10" s="99"/>
      <c r="O10" s="86">
        <f>SUM(N11:N15)</f>
        <v>45374</v>
      </c>
    </row>
    <row r="11" spans="1:15" s="5" customFormat="1" ht="9.75" customHeight="1">
      <c r="A11" s="42"/>
      <c r="B11" s="7"/>
      <c r="C11" s="6"/>
      <c r="D11" s="176" t="s">
        <v>13</v>
      </c>
      <c r="E11" s="56"/>
      <c r="F11" s="114"/>
      <c r="G11" s="114">
        <v>2750</v>
      </c>
      <c r="H11" s="114">
        <v>2750</v>
      </c>
      <c r="I11" s="114">
        <v>2750</v>
      </c>
      <c r="J11" s="114">
        <v>2750</v>
      </c>
      <c r="K11" s="114">
        <v>2750</v>
      </c>
      <c r="L11" s="154">
        <v>2750</v>
      </c>
      <c r="M11" s="154"/>
      <c r="N11" s="97">
        <f>SUM(G11:L11)</f>
        <v>16500</v>
      </c>
      <c r="O11" s="108"/>
    </row>
    <row r="12" spans="1:15" s="5" customFormat="1" ht="9.75" customHeight="1">
      <c r="A12" s="42"/>
      <c r="B12" s="7"/>
      <c r="C12" s="6"/>
      <c r="D12" s="176" t="s">
        <v>46</v>
      </c>
      <c r="E12" s="56"/>
      <c r="F12" s="114"/>
      <c r="G12" s="114">
        <v>900</v>
      </c>
      <c r="H12" s="114">
        <v>1989</v>
      </c>
      <c r="I12" s="114">
        <v>1989</v>
      </c>
      <c r="J12" s="114">
        <v>1989</v>
      </c>
      <c r="K12" s="114">
        <v>1989</v>
      </c>
      <c r="L12" s="114">
        <v>1989</v>
      </c>
      <c r="M12" s="114"/>
      <c r="N12" s="97">
        <f>SUM(G12:L12)</f>
        <v>10845</v>
      </c>
      <c r="O12" s="108"/>
    </row>
    <row r="13" spans="1:15" s="5" customFormat="1" ht="9.75" customHeight="1">
      <c r="A13" s="42"/>
      <c r="B13" s="7"/>
      <c r="C13" s="6"/>
      <c r="D13" s="90" t="s">
        <v>7</v>
      </c>
      <c r="E13" s="57"/>
      <c r="F13" s="113"/>
      <c r="G13" s="113">
        <v>1229</v>
      </c>
      <c r="H13" s="113">
        <v>1500</v>
      </c>
      <c r="I13" s="113"/>
      <c r="J13" s="113"/>
      <c r="K13" s="113"/>
      <c r="L13" s="152"/>
      <c r="M13" s="152"/>
      <c r="N13" s="97">
        <f>SUM(G13:L13)</f>
        <v>2729</v>
      </c>
      <c r="O13" s="108"/>
    </row>
    <row r="14" spans="1:15" s="5" customFormat="1" ht="9.75" customHeight="1">
      <c r="A14" s="42"/>
      <c r="B14" s="7"/>
      <c r="C14" s="6"/>
      <c r="D14" s="90" t="s">
        <v>45</v>
      </c>
      <c r="E14" s="57"/>
      <c r="F14" s="113"/>
      <c r="G14" s="113">
        <v>2300</v>
      </c>
      <c r="H14" s="113">
        <v>2300</v>
      </c>
      <c r="I14" s="113">
        <v>2300</v>
      </c>
      <c r="J14" s="113">
        <v>2300</v>
      </c>
      <c r="K14" s="113">
        <v>2300</v>
      </c>
      <c r="L14" s="152">
        <v>2300</v>
      </c>
      <c r="M14" s="152"/>
      <c r="N14" s="97">
        <f>SUM(F14:L14)</f>
        <v>13800</v>
      </c>
      <c r="O14" s="108"/>
    </row>
    <row r="15" spans="1:15" s="5" customFormat="1" ht="9.75" customHeight="1">
      <c r="A15" s="42"/>
      <c r="B15" s="7"/>
      <c r="C15" s="6"/>
      <c r="D15" s="90" t="s">
        <v>32</v>
      </c>
      <c r="E15" s="57"/>
      <c r="F15" s="113"/>
      <c r="G15" s="113">
        <v>500</v>
      </c>
      <c r="H15" s="113">
        <v>500</v>
      </c>
      <c r="I15" s="113">
        <v>500</v>
      </c>
      <c r="J15" s="113"/>
      <c r="K15" s="113"/>
      <c r="L15" s="152"/>
      <c r="M15" s="152"/>
      <c r="N15" s="97">
        <f>SUM(G15:L15)</f>
        <v>1500</v>
      </c>
      <c r="O15" s="108"/>
    </row>
    <row r="16" spans="1:15" s="5" customFormat="1" ht="9.75" customHeight="1">
      <c r="A16" s="42"/>
      <c r="B16" s="7"/>
      <c r="C16" s="26"/>
      <c r="D16" s="169"/>
      <c r="E16" s="58"/>
      <c r="F16" s="116"/>
      <c r="G16" s="116"/>
      <c r="H16" s="116"/>
      <c r="I16" s="116"/>
      <c r="J16" s="116"/>
      <c r="K16" s="116"/>
      <c r="L16" s="156"/>
      <c r="M16" s="156"/>
      <c r="N16" s="200"/>
      <c r="O16" s="108"/>
    </row>
    <row r="17" spans="1:15" s="5" customFormat="1" ht="9.75" customHeight="1">
      <c r="A17" s="42"/>
      <c r="B17" s="7"/>
      <c r="C17" s="26"/>
      <c r="D17" s="168" t="s">
        <v>24</v>
      </c>
      <c r="E17" s="55"/>
      <c r="F17" s="84"/>
      <c r="G17" s="84"/>
      <c r="H17" s="84"/>
      <c r="I17" s="84"/>
      <c r="J17" s="84"/>
      <c r="K17" s="84"/>
      <c r="L17" s="151"/>
      <c r="M17" s="151"/>
      <c r="N17" s="99"/>
      <c r="O17" s="86">
        <f>SUM(G19:L27)</f>
        <v>25740</v>
      </c>
    </row>
    <row r="18" spans="1:15" s="5" customFormat="1" ht="9.75" customHeight="1">
      <c r="A18" s="42"/>
      <c r="B18" s="7"/>
      <c r="C18" s="26"/>
      <c r="D18" s="209" t="s">
        <v>56</v>
      </c>
      <c r="E18" s="58"/>
      <c r="F18" s="116"/>
      <c r="G18" s="172"/>
      <c r="H18" s="172"/>
      <c r="I18" s="116">
        <v>1200</v>
      </c>
      <c r="J18" s="116">
        <v>1200</v>
      </c>
      <c r="K18" s="116">
        <v>1200</v>
      </c>
      <c r="L18" s="212">
        <v>1200</v>
      </c>
      <c r="M18" s="237"/>
      <c r="N18" s="98">
        <f>SUM(E18:L18)</f>
        <v>4800</v>
      </c>
      <c r="O18" s="108"/>
    </row>
    <row r="19" spans="1:15" s="5" customFormat="1" ht="9.75" customHeight="1">
      <c r="A19" s="42"/>
      <c r="B19" s="7"/>
      <c r="C19" s="6"/>
      <c r="D19" s="90" t="s">
        <v>92</v>
      </c>
      <c r="E19" s="59"/>
      <c r="F19" s="117"/>
      <c r="G19" s="113">
        <v>2000</v>
      </c>
      <c r="H19" s="113"/>
      <c r="I19" s="117"/>
      <c r="J19" s="117">
        <v>2000</v>
      </c>
      <c r="K19" s="117"/>
      <c r="L19" s="154"/>
      <c r="M19" s="244"/>
      <c r="N19" s="97">
        <f>SUM(G19:L19)</f>
        <v>4000</v>
      </c>
      <c r="O19" s="79"/>
    </row>
    <row r="20" spans="1:15" s="5" customFormat="1" ht="9.75" customHeight="1">
      <c r="A20" s="42"/>
      <c r="B20" s="7"/>
      <c r="C20" s="6"/>
      <c r="D20" s="90" t="s">
        <v>91</v>
      </c>
      <c r="E20" s="57"/>
      <c r="F20" s="113"/>
      <c r="G20" s="113"/>
      <c r="H20" s="113">
        <v>120</v>
      </c>
      <c r="I20" s="113"/>
      <c r="J20" s="113"/>
      <c r="K20" s="113">
        <v>120</v>
      </c>
      <c r="L20" s="152"/>
      <c r="M20" s="152"/>
      <c r="N20" s="97">
        <f>SUM(G20:L20)</f>
        <v>240</v>
      </c>
      <c r="O20" s="79"/>
    </row>
    <row r="21" spans="1:15" s="5" customFormat="1" ht="9.75" customHeight="1">
      <c r="A21" s="42"/>
      <c r="B21" s="7"/>
      <c r="C21" s="6"/>
      <c r="D21" s="90" t="s">
        <v>30</v>
      </c>
      <c r="E21" s="57"/>
      <c r="F21" s="113"/>
      <c r="G21" s="150">
        <v>2850</v>
      </c>
      <c r="H21" s="113">
        <v>950</v>
      </c>
      <c r="I21" s="113">
        <v>950</v>
      </c>
      <c r="J21" s="113">
        <v>950</v>
      </c>
      <c r="K21" s="113">
        <v>950</v>
      </c>
      <c r="L21" s="154">
        <v>950</v>
      </c>
      <c r="M21" s="154"/>
      <c r="N21" s="97">
        <f>SUM(G21:L21)</f>
        <v>7600</v>
      </c>
      <c r="O21" s="79"/>
    </row>
    <row r="22" spans="1:15" s="5" customFormat="1" ht="9.75" customHeight="1">
      <c r="A22" s="42"/>
      <c r="B22" s="7"/>
      <c r="C22" s="6"/>
      <c r="D22" s="90" t="s">
        <v>94</v>
      </c>
      <c r="E22" s="57"/>
      <c r="F22" s="113"/>
      <c r="G22" s="117">
        <v>2000</v>
      </c>
      <c r="H22" s="113">
        <v>150</v>
      </c>
      <c r="I22" s="113"/>
      <c r="J22" s="113">
        <v>150</v>
      </c>
      <c r="K22" s="113"/>
      <c r="L22" s="154">
        <v>150</v>
      </c>
      <c r="M22" s="154"/>
      <c r="N22" s="97">
        <f>SUM(G22:L22)</f>
        <v>2450</v>
      </c>
      <c r="O22" s="79"/>
    </row>
    <row r="23" spans="1:15" s="5" customFormat="1" ht="9.75" customHeight="1">
      <c r="A23" s="42"/>
      <c r="B23" s="7"/>
      <c r="C23" s="6"/>
      <c r="D23" s="90" t="s">
        <v>57</v>
      </c>
      <c r="E23" s="57"/>
      <c r="F23" s="113"/>
      <c r="G23" s="113">
        <v>400</v>
      </c>
      <c r="H23" s="115">
        <v>400</v>
      </c>
      <c r="I23" s="117">
        <v>400</v>
      </c>
      <c r="J23" s="113">
        <v>400</v>
      </c>
      <c r="K23" s="113">
        <v>400</v>
      </c>
      <c r="L23" s="154">
        <v>400</v>
      </c>
      <c r="M23" s="154"/>
      <c r="N23" s="97">
        <f>SUM(F23:L23)</f>
        <v>2400</v>
      </c>
      <c r="O23" s="79"/>
    </row>
    <row r="24" spans="1:15" s="5" customFormat="1" ht="9.75" customHeight="1">
      <c r="A24" s="42"/>
      <c r="B24" s="7"/>
      <c r="C24" s="6"/>
      <c r="D24" s="90" t="s">
        <v>66</v>
      </c>
      <c r="E24" s="57"/>
      <c r="F24" s="113"/>
      <c r="G24" s="113">
        <v>250</v>
      </c>
      <c r="H24" s="211">
        <v>600</v>
      </c>
      <c r="I24" s="117">
        <v>800</v>
      </c>
      <c r="J24" s="113">
        <v>800</v>
      </c>
      <c r="K24" s="113">
        <v>400</v>
      </c>
      <c r="L24" s="154">
        <v>600</v>
      </c>
      <c r="M24" s="154"/>
      <c r="N24" s="97">
        <f>SUM(G24:L24)</f>
        <v>3450</v>
      </c>
      <c r="O24" s="79"/>
    </row>
    <row r="25" spans="1:15" s="5" customFormat="1" ht="9.75" customHeight="1">
      <c r="A25" s="42"/>
      <c r="B25" s="7"/>
      <c r="C25" s="6"/>
      <c r="D25" s="90" t="s">
        <v>48</v>
      </c>
      <c r="E25" s="57"/>
      <c r="F25" s="113"/>
      <c r="G25" s="113"/>
      <c r="H25" s="113">
        <v>400</v>
      </c>
      <c r="I25" s="113">
        <v>100</v>
      </c>
      <c r="J25" s="113">
        <v>100</v>
      </c>
      <c r="K25" s="113">
        <v>100</v>
      </c>
      <c r="L25" s="154">
        <v>400</v>
      </c>
      <c r="M25" s="154"/>
      <c r="N25" s="97">
        <f>SUM(G25:L25)</f>
        <v>1100</v>
      </c>
      <c r="O25" s="79"/>
    </row>
    <row r="26" spans="1:15" s="5" customFormat="1" ht="9.75" customHeight="1">
      <c r="A26" s="42"/>
      <c r="B26" s="7"/>
      <c r="C26" s="6"/>
      <c r="D26" s="90" t="s">
        <v>10</v>
      </c>
      <c r="E26" s="57"/>
      <c r="F26" s="113"/>
      <c r="G26" s="113">
        <v>300</v>
      </c>
      <c r="H26" s="113">
        <v>300</v>
      </c>
      <c r="I26" s="113">
        <v>200</v>
      </c>
      <c r="J26" s="113">
        <v>200</v>
      </c>
      <c r="K26" s="113">
        <v>200</v>
      </c>
      <c r="L26" s="113">
        <v>200</v>
      </c>
      <c r="M26" s="113"/>
      <c r="N26" s="97">
        <f>SUM(G26:L26)</f>
        <v>1400</v>
      </c>
      <c r="O26" s="79"/>
    </row>
    <row r="27" spans="1:15" s="5" customFormat="1" ht="9.75" customHeight="1">
      <c r="A27" s="42"/>
      <c r="B27" s="7"/>
      <c r="C27" s="6"/>
      <c r="D27" s="90" t="s">
        <v>95</v>
      </c>
      <c r="E27" s="57"/>
      <c r="F27" s="113"/>
      <c r="G27" s="113">
        <v>1000</v>
      </c>
      <c r="H27" s="113">
        <v>2100</v>
      </c>
      <c r="I27" s="113"/>
      <c r="J27" s="113"/>
      <c r="K27" s="113"/>
      <c r="L27" s="152"/>
      <c r="M27" s="152"/>
      <c r="N27" s="97"/>
      <c r="O27" s="79"/>
    </row>
    <row r="28" spans="1:15" s="5" customFormat="1" ht="9.75" customHeight="1">
      <c r="A28" s="42"/>
      <c r="B28" s="7"/>
      <c r="C28" s="26"/>
      <c r="D28" s="203" t="s">
        <v>52</v>
      </c>
      <c r="E28" s="55"/>
      <c r="F28" s="84"/>
      <c r="G28" s="84"/>
      <c r="H28" s="84"/>
      <c r="I28" s="84"/>
      <c r="J28" s="84"/>
      <c r="K28" s="84"/>
      <c r="L28" s="207"/>
      <c r="M28" s="151"/>
      <c r="N28" s="99"/>
      <c r="O28" s="86">
        <f>SUM(N30:N34)</f>
        <v>16000</v>
      </c>
    </row>
    <row r="29" spans="1:15" s="5" customFormat="1" ht="9.75" customHeight="1">
      <c r="A29" s="42"/>
      <c r="B29" s="7"/>
      <c r="C29" s="26"/>
      <c r="D29" s="176" t="s">
        <v>47</v>
      </c>
      <c r="E29" s="179"/>
      <c r="F29" s="173"/>
      <c r="G29" s="173"/>
      <c r="H29" s="173"/>
      <c r="I29" s="172">
        <v>1000</v>
      </c>
      <c r="J29" s="172"/>
      <c r="K29" s="173"/>
      <c r="L29" s="28"/>
      <c r="M29" s="154"/>
      <c r="N29" s="199"/>
      <c r="O29" s="108"/>
    </row>
    <row r="30" spans="1:15" s="5" customFormat="1" ht="9.75" customHeight="1">
      <c r="A30" s="42"/>
      <c r="B30" s="7"/>
      <c r="C30" s="6"/>
      <c r="D30" s="90" t="s">
        <v>49</v>
      </c>
      <c r="E30" s="57"/>
      <c r="F30" s="113"/>
      <c r="G30" s="113"/>
      <c r="H30" s="113"/>
      <c r="I30" s="113">
        <v>3000</v>
      </c>
      <c r="J30" s="113"/>
      <c r="K30" s="113"/>
      <c r="L30" s="154">
        <v>3000</v>
      </c>
      <c r="M30" s="154"/>
      <c r="N30" s="97">
        <f>SUM(G30:L30)</f>
        <v>6000</v>
      </c>
      <c r="O30" s="79"/>
    </row>
    <row r="31" spans="1:15" s="5" customFormat="1" ht="9.75" customHeight="1">
      <c r="A31" s="42"/>
      <c r="B31" s="7"/>
      <c r="C31" s="6"/>
      <c r="D31" s="90" t="s">
        <v>50</v>
      </c>
      <c r="E31" s="57"/>
      <c r="F31" s="113"/>
      <c r="G31" s="113"/>
      <c r="H31" s="113"/>
      <c r="I31" s="113"/>
      <c r="J31" s="113"/>
      <c r="K31" s="113"/>
      <c r="L31" s="154"/>
      <c r="M31" s="154"/>
      <c r="N31" s="97"/>
      <c r="O31" s="79"/>
    </row>
    <row r="32" spans="1:15" s="5" customFormat="1" ht="9.75" customHeight="1">
      <c r="A32" s="42"/>
      <c r="B32" s="7"/>
      <c r="C32" s="6"/>
      <c r="D32" s="90" t="s">
        <v>51</v>
      </c>
      <c r="E32" s="60"/>
      <c r="F32" s="118"/>
      <c r="G32" s="118"/>
      <c r="H32" s="118"/>
      <c r="I32" s="118"/>
      <c r="J32" s="118">
        <v>2000</v>
      </c>
      <c r="K32" s="118">
        <v>2000</v>
      </c>
      <c r="L32" s="155"/>
      <c r="M32" s="155"/>
      <c r="N32" s="197">
        <f>SUM(G32:L32)</f>
        <v>4000</v>
      </c>
      <c r="O32" s="79"/>
    </row>
    <row r="33" spans="1:15" s="5" customFormat="1" ht="9.75" customHeight="1">
      <c r="A33" s="42"/>
      <c r="B33" s="7"/>
      <c r="C33" s="26"/>
      <c r="D33" s="90" t="s">
        <v>55</v>
      </c>
      <c r="E33" s="57"/>
      <c r="F33" s="113"/>
      <c r="G33" s="113"/>
      <c r="H33" s="113"/>
      <c r="I33" s="113"/>
      <c r="J33" s="113"/>
      <c r="K33" s="113"/>
      <c r="L33" s="154">
        <v>6000</v>
      </c>
      <c r="M33" s="154"/>
      <c r="N33" s="197">
        <f>SUM(E33:L33)</f>
        <v>6000</v>
      </c>
      <c r="O33" s="79"/>
    </row>
    <row r="34" spans="1:15" s="5" customFormat="1" ht="9.75" customHeight="1">
      <c r="A34" s="42"/>
      <c r="B34" s="7"/>
      <c r="C34" s="26"/>
      <c r="D34" s="90"/>
      <c r="E34" s="58"/>
      <c r="F34" s="116"/>
      <c r="G34" s="116"/>
      <c r="H34" s="116"/>
      <c r="I34" s="116"/>
      <c r="J34" s="116"/>
      <c r="K34" s="116"/>
      <c r="L34" s="156"/>
      <c r="M34" s="156"/>
      <c r="N34" s="98"/>
      <c r="O34" s="79"/>
    </row>
    <row r="35" spans="1:16" s="5" customFormat="1" ht="9.75" customHeight="1">
      <c r="A35" s="42"/>
      <c r="B35" s="7"/>
      <c r="C35" s="26"/>
      <c r="D35" s="168" t="s">
        <v>58</v>
      </c>
      <c r="E35" s="178"/>
      <c r="F35" s="131"/>
      <c r="G35" s="131"/>
      <c r="H35" s="84"/>
      <c r="I35" s="131"/>
      <c r="J35" s="84"/>
      <c r="K35" s="84"/>
      <c r="L35" s="151"/>
      <c r="M35" s="151"/>
      <c r="N35" s="99"/>
      <c r="O35" s="86">
        <f>SUM(E35:L36)</f>
        <v>0</v>
      </c>
      <c r="P35" s="201"/>
    </row>
    <row r="36" spans="1:16" s="5" customFormat="1" ht="9.75" customHeight="1">
      <c r="A36" s="42"/>
      <c r="B36" s="7"/>
      <c r="C36" s="26"/>
      <c r="D36" s="170" t="s">
        <v>65</v>
      </c>
      <c r="E36" s="204"/>
      <c r="F36" s="202"/>
      <c r="G36" s="177"/>
      <c r="H36" s="116"/>
      <c r="I36" s="172"/>
      <c r="J36" s="208"/>
      <c r="K36" s="208"/>
      <c r="L36" s="205"/>
      <c r="M36" s="238"/>
      <c r="N36" s="214"/>
      <c r="O36" s="213"/>
      <c r="P36" s="201"/>
    </row>
    <row r="37" spans="1:15" s="5" customFormat="1" ht="9.75" customHeight="1">
      <c r="A37" s="42"/>
      <c r="B37" s="7"/>
      <c r="C37" s="6"/>
      <c r="D37" s="210" t="s">
        <v>67</v>
      </c>
      <c r="E37" s="59"/>
      <c r="F37" s="118"/>
      <c r="G37" s="118"/>
      <c r="H37" s="118"/>
      <c r="I37" s="113"/>
      <c r="J37" s="117"/>
      <c r="K37" s="117"/>
      <c r="L37" s="206"/>
      <c r="M37" s="155"/>
      <c r="N37" s="197"/>
      <c r="O37" s="79"/>
    </row>
    <row r="38" spans="1:15" s="5" customFormat="1" ht="9.75" customHeight="1">
      <c r="A38" s="42"/>
      <c r="B38" s="7"/>
      <c r="C38" s="26"/>
      <c r="D38" s="171"/>
      <c r="E38" s="58"/>
      <c r="F38" s="116"/>
      <c r="G38" s="116"/>
      <c r="H38" s="116"/>
      <c r="I38" s="116"/>
      <c r="J38" s="116"/>
      <c r="K38" s="116"/>
      <c r="L38" s="156"/>
      <c r="M38" s="156"/>
      <c r="N38" s="98"/>
      <c r="O38" s="79"/>
    </row>
    <row r="39" spans="1:15" s="5" customFormat="1" ht="9.75" customHeight="1">
      <c r="A39" s="42"/>
      <c r="B39" s="7"/>
      <c r="C39" s="26"/>
      <c r="D39" s="82" t="s">
        <v>53</v>
      </c>
      <c r="E39" s="178"/>
      <c r="F39" s="84"/>
      <c r="G39" s="131"/>
      <c r="H39" s="84"/>
      <c r="I39" s="84"/>
      <c r="J39" s="84"/>
      <c r="K39" s="84"/>
      <c r="L39" s="151"/>
      <c r="M39" s="151"/>
      <c r="N39" s="99"/>
      <c r="O39" s="86">
        <f>SUM(G40:L44)</f>
        <v>9200</v>
      </c>
    </row>
    <row r="40" spans="1:15" s="5" customFormat="1" ht="9.75" customHeight="1">
      <c r="A40" s="42"/>
      <c r="B40" s="7"/>
      <c r="C40" s="6"/>
      <c r="D40" s="88" t="s">
        <v>68</v>
      </c>
      <c r="E40" s="179"/>
      <c r="F40" s="113"/>
      <c r="G40" s="113"/>
      <c r="H40" s="113"/>
      <c r="I40" s="113">
        <v>2000</v>
      </c>
      <c r="J40" s="113"/>
      <c r="K40" s="113"/>
      <c r="L40" s="154"/>
      <c r="M40" s="154"/>
      <c r="N40" s="97">
        <f>SUM(G40:L40)</f>
        <v>2000</v>
      </c>
      <c r="O40" s="79"/>
    </row>
    <row r="41" spans="1:15" s="5" customFormat="1" ht="9.75" customHeight="1">
      <c r="A41" s="42"/>
      <c r="B41" s="7"/>
      <c r="C41" s="6"/>
      <c r="D41" s="90" t="s">
        <v>69</v>
      </c>
      <c r="E41" s="57"/>
      <c r="F41" s="113"/>
      <c r="G41" s="113"/>
      <c r="H41" s="113"/>
      <c r="I41" s="113">
        <v>2000</v>
      </c>
      <c r="J41" s="113"/>
      <c r="K41" s="113">
        <v>800</v>
      </c>
      <c r="L41" s="154"/>
      <c r="M41" s="154"/>
      <c r="N41" s="97">
        <f>SUM(G41:L41)</f>
        <v>2800</v>
      </c>
      <c r="O41" s="79"/>
    </row>
    <row r="42" spans="1:15" s="5" customFormat="1" ht="9.75" customHeight="1">
      <c r="A42" s="42"/>
      <c r="B42" s="7"/>
      <c r="C42" s="6"/>
      <c r="D42" s="90" t="s">
        <v>70</v>
      </c>
      <c r="E42" s="57"/>
      <c r="F42" s="113"/>
      <c r="G42" s="113"/>
      <c r="H42" s="113"/>
      <c r="I42" s="113">
        <v>1000</v>
      </c>
      <c r="J42" s="113"/>
      <c r="K42" s="113">
        <v>800</v>
      </c>
      <c r="L42" s="154"/>
      <c r="M42" s="154"/>
      <c r="N42" s="97">
        <f>SUM(G42:L42)</f>
        <v>1800</v>
      </c>
      <c r="O42" s="79"/>
    </row>
    <row r="43" spans="1:15" s="5" customFormat="1" ht="9.75" customHeight="1">
      <c r="A43" s="42"/>
      <c r="B43" s="7"/>
      <c r="C43" s="6"/>
      <c r="D43" s="126" t="s">
        <v>71</v>
      </c>
      <c r="E43" s="60"/>
      <c r="F43" s="118"/>
      <c r="G43" s="118"/>
      <c r="H43" s="118"/>
      <c r="I43" s="118"/>
      <c r="J43" s="118"/>
      <c r="K43" s="118">
        <v>500</v>
      </c>
      <c r="L43" s="155"/>
      <c r="M43" s="155"/>
      <c r="N43" s="197">
        <f>SUM(F43:L43)</f>
        <v>500</v>
      </c>
      <c r="O43" s="79"/>
    </row>
    <row r="44" spans="1:15" s="5" customFormat="1" ht="9.75" customHeight="1">
      <c r="A44" s="42"/>
      <c r="B44" s="7"/>
      <c r="C44" s="6"/>
      <c r="D44" s="126" t="s">
        <v>54</v>
      </c>
      <c r="E44" s="175"/>
      <c r="F44" s="118"/>
      <c r="G44" s="118"/>
      <c r="H44" s="118"/>
      <c r="I44" s="118">
        <v>700</v>
      </c>
      <c r="J44" s="118">
        <v>700</v>
      </c>
      <c r="K44" s="118">
        <v>700</v>
      </c>
      <c r="L44" s="219"/>
      <c r="M44" s="244"/>
      <c r="N44" s="196">
        <f>SUM(F44:L44)</f>
        <v>2100</v>
      </c>
      <c r="O44" s="79"/>
    </row>
    <row r="45" spans="1:15" s="5" customFormat="1" ht="9.75" customHeight="1">
      <c r="A45" s="42"/>
      <c r="B45" s="7"/>
      <c r="C45" s="6"/>
      <c r="D45" s="88"/>
      <c r="E45" s="256"/>
      <c r="F45" s="113"/>
      <c r="G45" s="113"/>
      <c r="H45" s="113"/>
      <c r="I45" s="113"/>
      <c r="J45" s="114"/>
      <c r="K45" s="113"/>
      <c r="L45" s="152"/>
      <c r="M45" s="239"/>
      <c r="N45" s="200">
        <f>SUM(G45:L45)</f>
        <v>0</v>
      </c>
      <c r="O45" s="79"/>
    </row>
    <row r="46" spans="1:15" s="5" customFormat="1" ht="1.5" customHeight="1">
      <c r="A46" s="43"/>
      <c r="B46" s="44"/>
      <c r="C46" s="44"/>
      <c r="D46" s="89"/>
      <c r="E46" s="61"/>
      <c r="F46" s="119"/>
      <c r="G46" s="119"/>
      <c r="H46" s="119"/>
      <c r="I46" s="119"/>
      <c r="J46" s="119"/>
      <c r="K46" s="119"/>
      <c r="L46" s="157"/>
      <c r="M46" s="44"/>
      <c r="N46" s="221"/>
      <c r="O46" s="79"/>
    </row>
    <row r="47" spans="1:15" s="5" customFormat="1" ht="9.75" customHeight="1">
      <c r="A47" s="40" t="s">
        <v>16</v>
      </c>
      <c r="B47" s="9"/>
      <c r="C47" s="11"/>
      <c r="D47" s="69"/>
      <c r="E47" s="71"/>
      <c r="F47" s="70"/>
      <c r="G47" s="71"/>
      <c r="H47" s="72"/>
      <c r="I47" s="72"/>
      <c r="J47" s="72"/>
      <c r="K47" s="72"/>
      <c r="L47" s="158"/>
      <c r="M47" s="158"/>
      <c r="N47" s="73"/>
      <c r="O47" s="74"/>
    </row>
    <row r="48" spans="1:15" s="5" customFormat="1" ht="9.75" customHeight="1">
      <c r="A48" s="42"/>
      <c r="B48" s="9"/>
      <c r="C48" s="11"/>
      <c r="D48" s="168" t="s">
        <v>12</v>
      </c>
      <c r="E48" s="64"/>
      <c r="F48" s="121"/>
      <c r="G48" s="121"/>
      <c r="H48" s="121"/>
      <c r="I48" s="121"/>
      <c r="J48" s="121"/>
      <c r="K48" s="121"/>
      <c r="L48" s="162"/>
      <c r="M48" s="162"/>
      <c r="N48" s="101"/>
      <c r="O48" s="86">
        <f>SUM(G49:L57)</f>
        <v>32000</v>
      </c>
    </row>
    <row r="49" spans="1:15" s="5" customFormat="1" ht="9.75" customHeight="1">
      <c r="A49" s="42"/>
      <c r="B49" s="9"/>
      <c r="C49" s="9"/>
      <c r="D49" s="185" t="s">
        <v>8</v>
      </c>
      <c r="E49" s="63"/>
      <c r="F49" s="80"/>
      <c r="G49" s="77"/>
      <c r="H49" s="77"/>
      <c r="I49" s="77">
        <v>5000</v>
      </c>
      <c r="J49" s="77"/>
      <c r="K49" s="77"/>
      <c r="L49" s="159"/>
      <c r="M49" s="159"/>
      <c r="N49" s="78">
        <f>SUM(G49:L49)</f>
        <v>5000</v>
      </c>
      <c r="O49" s="79"/>
    </row>
    <row r="50" spans="1:15" s="5" customFormat="1" ht="9.75" customHeight="1">
      <c r="A50" s="42"/>
      <c r="B50" s="9"/>
      <c r="C50" s="11"/>
      <c r="D50" s="186" t="s">
        <v>29</v>
      </c>
      <c r="E50" s="65"/>
      <c r="F50" s="140"/>
      <c r="G50" s="81"/>
      <c r="H50" s="77">
        <v>2000</v>
      </c>
      <c r="I50" s="77"/>
      <c r="J50" s="77"/>
      <c r="K50" s="77"/>
      <c r="L50" s="77">
        <v>2000</v>
      </c>
      <c r="M50" s="77"/>
      <c r="N50" s="78">
        <f>SUM(G50:L50)</f>
        <v>4000</v>
      </c>
      <c r="O50" s="79"/>
    </row>
    <row r="51" spans="1:15" s="5" customFormat="1" ht="9.75" customHeight="1">
      <c r="A51" s="42"/>
      <c r="B51" s="9"/>
      <c r="C51" s="11"/>
      <c r="D51" s="186" t="s">
        <v>59</v>
      </c>
      <c r="E51" s="65"/>
      <c r="F51" s="140"/>
      <c r="G51" s="77"/>
      <c r="H51" s="77">
        <v>4300</v>
      </c>
      <c r="I51" s="77"/>
      <c r="J51" s="77"/>
      <c r="K51" s="77"/>
      <c r="L51" s="77">
        <v>4300</v>
      </c>
      <c r="M51" s="77"/>
      <c r="N51" s="78">
        <f>SUM(F51:L51)</f>
        <v>8600</v>
      </c>
      <c r="O51" s="79"/>
    </row>
    <row r="52" spans="1:15" s="5" customFormat="1" ht="9.75" customHeight="1">
      <c r="A52" s="42"/>
      <c r="B52" s="9"/>
      <c r="C52" s="11"/>
      <c r="D52" s="186" t="s">
        <v>60</v>
      </c>
      <c r="E52" s="65"/>
      <c r="F52" s="128"/>
      <c r="G52" s="77"/>
      <c r="H52" s="77"/>
      <c r="I52" s="77">
        <v>4000</v>
      </c>
      <c r="J52" s="77"/>
      <c r="K52" s="77">
        <v>4500</v>
      </c>
      <c r="L52" s="159"/>
      <c r="M52" s="159"/>
      <c r="N52" s="78">
        <f>SUM(G52:L52)</f>
        <v>8500</v>
      </c>
      <c r="O52" s="108"/>
    </row>
    <row r="53" spans="1:15" s="5" customFormat="1" ht="9.75" customHeight="1">
      <c r="A53" s="42"/>
      <c r="B53" s="9"/>
      <c r="C53" s="11"/>
      <c r="D53" s="189" t="s">
        <v>72</v>
      </c>
      <c r="E53" s="66"/>
      <c r="F53" s="127"/>
      <c r="G53" s="77"/>
      <c r="H53" s="77"/>
      <c r="I53" s="77"/>
      <c r="J53" s="77"/>
      <c r="K53" s="77">
        <v>2000</v>
      </c>
      <c r="L53" s="159"/>
      <c r="M53" s="217"/>
      <c r="N53" s="100">
        <f>SUM(G53:K53)</f>
        <v>2000</v>
      </c>
      <c r="O53" s="108"/>
    </row>
    <row r="54" spans="1:15" s="5" customFormat="1" ht="9.75" customHeight="1">
      <c r="A54" s="42"/>
      <c r="B54" s="9"/>
      <c r="C54" s="11"/>
      <c r="D54" s="189" t="s">
        <v>73</v>
      </c>
      <c r="E54" s="66"/>
      <c r="F54" s="127"/>
      <c r="G54" s="77"/>
      <c r="H54" s="77"/>
      <c r="I54" s="77"/>
      <c r="J54" s="77"/>
      <c r="K54" s="77">
        <v>2400</v>
      </c>
      <c r="L54" s="159"/>
      <c r="M54" s="161"/>
      <c r="N54" s="100">
        <f>SUM(F54:K54)</f>
        <v>2400</v>
      </c>
      <c r="O54" s="108"/>
    </row>
    <row r="55" spans="1:15" s="5" customFormat="1" ht="9.75" customHeight="1">
      <c r="A55" s="42"/>
      <c r="B55" s="9"/>
      <c r="C55" s="11"/>
      <c r="D55" s="187" t="s">
        <v>61</v>
      </c>
      <c r="E55" s="66"/>
      <c r="F55" s="127"/>
      <c r="G55" s="132"/>
      <c r="H55" s="80"/>
      <c r="I55" s="81"/>
      <c r="J55" s="81"/>
      <c r="K55" s="81">
        <v>500</v>
      </c>
      <c r="L55" s="160"/>
      <c r="M55" s="217"/>
      <c r="N55" s="100">
        <f>SUM(G55:L55)</f>
        <v>500</v>
      </c>
      <c r="O55" s="108"/>
    </row>
    <row r="56" spans="1:15" s="5" customFormat="1" ht="9.75" customHeight="1">
      <c r="A56" s="42"/>
      <c r="B56" s="9"/>
      <c r="C56" s="11"/>
      <c r="D56" s="90" t="s">
        <v>62</v>
      </c>
      <c r="E56" s="62"/>
      <c r="F56" s="80"/>
      <c r="G56" s="80"/>
      <c r="H56" s="80"/>
      <c r="I56" s="80"/>
      <c r="J56" s="80"/>
      <c r="K56" s="80">
        <v>1000</v>
      </c>
      <c r="L56" s="164"/>
      <c r="M56" s="160"/>
      <c r="N56" s="102">
        <f>SUM(G56:L56)</f>
        <v>1000</v>
      </c>
      <c r="O56" s="79"/>
    </row>
    <row r="57" spans="1:15" s="5" customFormat="1" ht="9.75" customHeight="1">
      <c r="A57" s="42"/>
      <c r="B57" s="9"/>
      <c r="C57" s="11"/>
      <c r="D57" s="169"/>
      <c r="E57" s="133"/>
      <c r="F57" s="143"/>
      <c r="G57" s="120"/>
      <c r="H57" s="120"/>
      <c r="I57" s="120"/>
      <c r="J57" s="120"/>
      <c r="K57" s="120"/>
      <c r="L57" s="161"/>
      <c r="M57" s="161"/>
      <c r="N57" s="100">
        <f>SUM(G57:L57)</f>
        <v>0</v>
      </c>
      <c r="O57" s="79"/>
    </row>
    <row r="58" spans="1:15" s="5" customFormat="1" ht="9.75" customHeight="1">
      <c r="A58" s="42"/>
      <c r="B58" s="9"/>
      <c r="C58" s="11"/>
      <c r="D58" s="82" t="s">
        <v>34</v>
      </c>
      <c r="E58" s="218"/>
      <c r="F58" s="122"/>
      <c r="G58" s="130"/>
      <c r="H58" s="121"/>
      <c r="I58" s="121"/>
      <c r="J58" s="121"/>
      <c r="K58" s="121"/>
      <c r="L58" s="162"/>
      <c r="M58" s="162"/>
      <c r="N58" s="101"/>
      <c r="O58" s="86">
        <f>SUM(N59:N62)</f>
        <v>25000</v>
      </c>
    </row>
    <row r="59" spans="1:15" s="5" customFormat="1" ht="9.75" customHeight="1">
      <c r="A59" s="42"/>
      <c r="B59" s="9"/>
      <c r="C59" s="11"/>
      <c r="D59" s="188" t="s">
        <v>31</v>
      </c>
      <c r="E59" s="193"/>
      <c r="F59" s="141"/>
      <c r="G59" s="136"/>
      <c r="H59" s="77"/>
      <c r="I59" s="77"/>
      <c r="J59" s="77">
        <v>10000</v>
      </c>
      <c r="K59" s="77"/>
      <c r="L59" s="159"/>
      <c r="M59" s="159"/>
      <c r="N59" s="78">
        <f>SUM(G59:L59)</f>
        <v>10000</v>
      </c>
      <c r="O59" s="79"/>
    </row>
    <row r="60" spans="1:15" s="5" customFormat="1" ht="9.75" customHeight="1">
      <c r="A60" s="42"/>
      <c r="B60" s="9"/>
      <c r="C60" s="11"/>
      <c r="D60" s="186" t="s">
        <v>63</v>
      </c>
      <c r="E60" s="135"/>
      <c r="F60" s="80"/>
      <c r="G60" s="77"/>
      <c r="H60" s="77">
        <v>15000</v>
      </c>
      <c r="I60" s="77"/>
      <c r="J60" s="123"/>
      <c r="K60" s="77"/>
      <c r="L60" s="159"/>
      <c r="M60" s="159"/>
      <c r="N60" s="78">
        <f>SUM(G60:L60)</f>
        <v>15000</v>
      </c>
      <c r="O60" s="79"/>
    </row>
    <row r="61" spans="1:15" s="5" customFormat="1" ht="9.75" customHeight="1">
      <c r="A61" s="42"/>
      <c r="B61" s="9"/>
      <c r="C61" s="11"/>
      <c r="D61" s="189" t="s">
        <v>64</v>
      </c>
      <c r="E61" s="215"/>
      <c r="F61" s="80"/>
      <c r="G61" s="120">
        <v>15000</v>
      </c>
      <c r="H61" s="80"/>
      <c r="I61" s="120"/>
      <c r="J61" s="216"/>
      <c r="K61" s="120"/>
      <c r="L61" s="247"/>
      <c r="M61" s="217"/>
      <c r="N61" s="102"/>
      <c r="O61" s="79"/>
    </row>
    <row r="62" spans="1:15" s="5" customFormat="1" ht="9.75" customHeight="1">
      <c r="A62" s="42"/>
      <c r="B62" s="9"/>
      <c r="C62" s="11"/>
      <c r="D62" s="189"/>
      <c r="E62" s="66"/>
      <c r="F62" s="140"/>
      <c r="G62" s="143"/>
      <c r="H62" s="87"/>
      <c r="I62" s="148"/>
      <c r="J62" s="126"/>
      <c r="K62" s="143"/>
      <c r="L62" s="161"/>
      <c r="M62" s="161"/>
      <c r="N62" s="100">
        <f>SUM(G62:L62)</f>
        <v>0</v>
      </c>
      <c r="O62" s="79"/>
    </row>
    <row r="63" spans="1:15" s="5" customFormat="1" ht="9.75" customHeight="1">
      <c r="A63" s="42"/>
      <c r="B63" s="9"/>
      <c r="C63" s="11"/>
      <c r="D63" s="168" t="s">
        <v>9</v>
      </c>
      <c r="E63" s="149"/>
      <c r="F63" s="144"/>
      <c r="G63" s="121"/>
      <c r="H63" s="121"/>
      <c r="I63" s="121"/>
      <c r="J63" s="130"/>
      <c r="K63" s="121"/>
      <c r="L63" s="121"/>
      <c r="M63" s="240"/>
      <c r="N63" s="220">
        <f>SUM(G63:L63)</f>
        <v>0</v>
      </c>
      <c r="O63" s="182">
        <f>SUM(N64:N65)</f>
        <v>1500</v>
      </c>
    </row>
    <row r="64" spans="1:15" s="5" customFormat="1" ht="9.75" customHeight="1">
      <c r="A64" s="42"/>
      <c r="B64" s="9"/>
      <c r="C64" s="11"/>
      <c r="D64" s="187" t="s">
        <v>37</v>
      </c>
      <c r="E64" s="191"/>
      <c r="F64" s="128"/>
      <c r="G64" s="120"/>
      <c r="H64" s="120">
        <v>1000</v>
      </c>
      <c r="I64" s="120"/>
      <c r="J64" s="80"/>
      <c r="K64" s="81"/>
      <c r="L64" s="160">
        <v>500</v>
      </c>
      <c r="M64" s="245"/>
      <c r="N64" s="100">
        <f>SUM(G64:L64)</f>
        <v>1500</v>
      </c>
      <c r="O64" s="180"/>
    </row>
    <row r="65" spans="1:15" s="5" customFormat="1" ht="9.75" customHeight="1">
      <c r="A65" s="42"/>
      <c r="B65" s="9"/>
      <c r="C65" s="11"/>
      <c r="D65" s="190"/>
      <c r="E65" s="129"/>
      <c r="F65" s="75"/>
      <c r="G65" s="143"/>
      <c r="H65" s="143"/>
      <c r="I65" s="143"/>
      <c r="J65" s="77"/>
      <c r="K65" s="77"/>
      <c r="L65" s="159"/>
      <c r="M65" s="246"/>
      <c r="N65" s="103">
        <f>SUM(G65:L65)</f>
        <v>0</v>
      </c>
      <c r="O65" s="181"/>
    </row>
    <row r="66" spans="1:15" s="5" customFormat="1" ht="12" customHeight="1">
      <c r="A66" s="42"/>
      <c r="B66" s="9"/>
      <c r="C66" s="11"/>
      <c r="D66" s="82" t="s">
        <v>22</v>
      </c>
      <c r="E66" s="192"/>
      <c r="F66" s="144"/>
      <c r="G66" s="121"/>
      <c r="H66" s="121"/>
      <c r="I66" s="121"/>
      <c r="J66" s="121"/>
      <c r="K66" s="121"/>
      <c r="L66" s="162"/>
      <c r="M66" s="162"/>
      <c r="N66" s="101"/>
      <c r="O66" s="86">
        <f>SUM(G67:L69)</f>
        <v>0</v>
      </c>
    </row>
    <row r="67" spans="1:15" s="5" customFormat="1" ht="11.25" customHeight="1">
      <c r="A67" s="42"/>
      <c r="B67" s="9"/>
      <c r="C67" s="11"/>
      <c r="D67" s="91"/>
      <c r="E67" s="193"/>
      <c r="F67" s="137"/>
      <c r="G67" s="77"/>
      <c r="H67" s="77"/>
      <c r="I67" s="77"/>
      <c r="J67" s="77"/>
      <c r="K67" s="77"/>
      <c r="L67" s="159"/>
      <c r="M67" s="159"/>
      <c r="N67" s="78">
        <f>SUM(G67:L67)</f>
        <v>0</v>
      </c>
      <c r="O67" s="79"/>
    </row>
    <row r="68" spans="1:15" s="5" customFormat="1" ht="11.25" customHeight="1">
      <c r="A68" s="42"/>
      <c r="B68" s="9"/>
      <c r="C68" s="11"/>
      <c r="D68" s="186"/>
      <c r="E68" s="65"/>
      <c r="F68" s="128"/>
      <c r="G68" s="77"/>
      <c r="H68" s="77"/>
      <c r="I68" s="77"/>
      <c r="J68" s="77"/>
      <c r="K68" s="77"/>
      <c r="L68" s="159"/>
      <c r="M68" s="159"/>
      <c r="N68" s="78">
        <f>SUM(G68:L68)</f>
        <v>0</v>
      </c>
      <c r="O68" s="79"/>
    </row>
    <row r="69" spans="1:15" s="5" customFormat="1" ht="9" customHeight="1">
      <c r="A69" s="42"/>
      <c r="B69" s="9"/>
      <c r="C69" s="11"/>
      <c r="D69" s="194"/>
      <c r="E69" s="66"/>
      <c r="F69" s="145"/>
      <c r="G69" s="120"/>
      <c r="H69" s="120"/>
      <c r="I69" s="120"/>
      <c r="J69" s="120"/>
      <c r="K69" s="120"/>
      <c r="L69" s="161"/>
      <c r="M69" s="161"/>
      <c r="N69" s="100"/>
      <c r="O69" s="79"/>
    </row>
    <row r="70" spans="1:15" s="5" customFormat="1" ht="9.75" customHeight="1">
      <c r="A70" s="42"/>
      <c r="B70" s="9"/>
      <c r="C70" s="11"/>
      <c r="D70" s="82" t="s">
        <v>11</v>
      </c>
      <c r="E70" s="192"/>
      <c r="F70" s="144"/>
      <c r="G70" s="121"/>
      <c r="H70" s="121"/>
      <c r="I70" s="130"/>
      <c r="J70" s="121"/>
      <c r="K70" s="121"/>
      <c r="L70" s="162"/>
      <c r="M70" s="162"/>
      <c r="N70" s="101"/>
      <c r="O70" s="86">
        <f>SUM(G72:L74)</f>
        <v>17600</v>
      </c>
    </row>
    <row r="71" spans="1:15" s="5" customFormat="1" ht="9.75" customHeight="1">
      <c r="A71" s="42"/>
      <c r="B71" s="9"/>
      <c r="C71" s="11"/>
      <c r="D71" s="222" t="s">
        <v>88</v>
      </c>
      <c r="E71" s="67"/>
      <c r="F71" s="137"/>
      <c r="G71" s="134"/>
      <c r="H71" s="75"/>
      <c r="I71" s="76">
        <v>27500</v>
      </c>
      <c r="J71" s="77"/>
      <c r="K71" s="77"/>
      <c r="L71" s="163"/>
      <c r="M71" s="241"/>
      <c r="N71" s="100">
        <f>SUM(G71:L71)</f>
        <v>27500</v>
      </c>
      <c r="O71" s="108"/>
    </row>
    <row r="72" spans="1:15" s="5" customFormat="1" ht="9.75" customHeight="1">
      <c r="A72" s="42"/>
      <c r="B72" s="9"/>
      <c r="C72" s="11"/>
      <c r="D72" s="186" t="s">
        <v>89</v>
      </c>
      <c r="E72" s="138"/>
      <c r="F72" s="127"/>
      <c r="G72" s="77"/>
      <c r="H72" s="77"/>
      <c r="I72" s="80">
        <v>7500</v>
      </c>
      <c r="J72" s="77"/>
      <c r="K72" s="77"/>
      <c r="L72" s="159"/>
      <c r="M72" s="217"/>
      <c r="N72" s="78">
        <f>SUM(G72:L72)</f>
        <v>7500</v>
      </c>
      <c r="O72" s="79"/>
    </row>
    <row r="73" spans="1:15" s="5" customFormat="1" ht="9.75" customHeight="1">
      <c r="A73" s="42"/>
      <c r="B73" s="166"/>
      <c r="C73" s="167"/>
      <c r="D73" s="189" t="s">
        <v>36</v>
      </c>
      <c r="E73" s="67"/>
      <c r="F73" s="128"/>
      <c r="G73" s="81"/>
      <c r="H73" s="120">
        <v>1020</v>
      </c>
      <c r="I73" s="120">
        <v>1020</v>
      </c>
      <c r="J73" s="120">
        <v>1020</v>
      </c>
      <c r="K73" s="80">
        <v>1020</v>
      </c>
      <c r="L73" s="161">
        <v>1020</v>
      </c>
      <c r="M73" s="161"/>
      <c r="N73" s="100">
        <f>SUM(E73:L73)</f>
        <v>5100</v>
      </c>
      <c r="O73" s="79"/>
    </row>
    <row r="74" spans="1:15" s="5" customFormat="1" ht="12.75" customHeight="1" thickBot="1">
      <c r="A74" s="45"/>
      <c r="B74" s="46"/>
      <c r="C74" s="47"/>
      <c r="D74" s="195" t="s">
        <v>90</v>
      </c>
      <c r="E74" s="68"/>
      <c r="F74" s="146"/>
      <c r="G74" s="139"/>
      <c r="H74" s="124"/>
      <c r="I74" s="124"/>
      <c r="J74" s="124"/>
      <c r="K74" s="125">
        <v>5000</v>
      </c>
      <c r="L74" s="165"/>
      <c r="M74" s="242"/>
      <c r="N74" s="103">
        <f>SUM(G74:L74)</f>
        <v>5000</v>
      </c>
      <c r="O74" s="109"/>
    </row>
    <row r="75" spans="1:15" s="5" customFormat="1" ht="3.75" customHeight="1">
      <c r="A75" s="8"/>
      <c r="B75" s="8"/>
      <c r="C75" s="8"/>
      <c r="D75" s="8"/>
      <c r="E75" s="15"/>
      <c r="F75" s="8"/>
      <c r="G75" s="13"/>
      <c r="H75" s="8"/>
      <c r="I75" s="8"/>
      <c r="J75" s="8"/>
      <c r="K75" s="8"/>
      <c r="L75" s="8"/>
      <c r="M75" s="8"/>
      <c r="N75" s="51"/>
      <c r="O75" s="110"/>
    </row>
    <row r="76" ht="12.75">
      <c r="O76" s="111"/>
    </row>
    <row r="77" spans="2:15" s="1" customFormat="1" ht="15" customHeight="1">
      <c r="B77" s="10"/>
      <c r="C77" s="10"/>
      <c r="E77" s="275" t="s">
        <v>35</v>
      </c>
      <c r="F77" s="276"/>
      <c r="G77" s="277"/>
      <c r="H77" s="277"/>
      <c r="I77" s="277"/>
      <c r="J77" s="277"/>
      <c r="K77" s="277"/>
      <c r="L77" s="277"/>
      <c r="M77" s="243"/>
      <c r="N77" s="53"/>
      <c r="O77" s="110"/>
    </row>
    <row r="78" ht="15" customHeight="1">
      <c r="K78" s="28"/>
    </row>
    <row r="79" ht="15" customHeight="1"/>
    <row r="80" spans="5:6" ht="15" customHeight="1">
      <c r="E80" s="17"/>
      <c r="F80" s="147"/>
    </row>
    <row r="81" spans="5:6" ht="15" customHeight="1">
      <c r="E81" s="17"/>
      <c r="F81" s="147"/>
    </row>
    <row r="82" ht="15" customHeight="1"/>
    <row r="83" ht="15" customHeight="1"/>
    <row r="84" ht="15" customHeight="1">
      <c r="D84" s="92"/>
    </row>
    <row r="85" ht="15" customHeight="1">
      <c r="D85" s="27"/>
    </row>
    <row r="86" ht="12.75">
      <c r="D86" s="93" t="s">
        <v>27</v>
      </c>
    </row>
    <row r="87" ht="12.75">
      <c r="D87" s="27"/>
    </row>
    <row r="88" ht="12.75">
      <c r="D88" s="27"/>
    </row>
    <row r="89" ht="12.75">
      <c r="D89" s="27"/>
    </row>
    <row r="90" ht="12.75">
      <c r="D90" s="27"/>
    </row>
    <row r="91" ht="12.75">
      <c r="D91" s="92"/>
    </row>
    <row r="92" ht="12.75">
      <c r="D92" s="94"/>
    </row>
    <row r="93" ht="12.75">
      <c r="D93" s="95" t="s">
        <v>25</v>
      </c>
    </row>
    <row r="94" ht="12.75">
      <c r="D94" s="94"/>
    </row>
    <row r="95" ht="12.75">
      <c r="D95" s="92"/>
    </row>
    <row r="109" ht="13.5" thickBot="1"/>
    <row r="110" spans="5:9" ht="13.5" thickBot="1">
      <c r="E110" s="274"/>
      <c r="F110" s="261" t="s">
        <v>75</v>
      </c>
      <c r="G110" s="263" t="s">
        <v>76</v>
      </c>
      <c r="H110" s="261" t="s">
        <v>77</v>
      </c>
      <c r="I110" s="262" t="s">
        <v>28</v>
      </c>
    </row>
    <row r="111" spans="5:9" ht="12.75">
      <c r="E111" s="274" t="s">
        <v>78</v>
      </c>
      <c r="F111" s="272"/>
      <c r="G111" s="257"/>
      <c r="H111" s="267">
        <v>15000</v>
      </c>
      <c r="I111" s="264">
        <f>SUM(F111:H111)</f>
        <v>15000</v>
      </c>
    </row>
    <row r="112" spans="5:9" ht="12.75">
      <c r="E112" s="274"/>
      <c r="F112" s="273"/>
      <c r="G112" s="117"/>
      <c r="H112" s="268"/>
      <c r="I112" s="265"/>
    </row>
    <row r="113" spans="5:9" ht="12.75">
      <c r="E113" s="274"/>
      <c r="F113" s="273"/>
      <c r="G113" s="117"/>
      <c r="H113" s="268"/>
      <c r="I113" s="265"/>
    </row>
    <row r="114" spans="5:9" ht="12.75">
      <c r="E114" s="274" t="s">
        <v>79</v>
      </c>
      <c r="F114" s="273">
        <v>2750</v>
      </c>
      <c r="G114" s="150">
        <v>2750</v>
      </c>
      <c r="H114" s="244">
        <v>2750</v>
      </c>
      <c r="I114" s="266">
        <f>SUM(F114:H114)</f>
        <v>8250</v>
      </c>
    </row>
    <row r="115" spans="5:9" ht="12.75">
      <c r="E115" s="274" t="s">
        <v>80</v>
      </c>
      <c r="F115" s="273">
        <v>1989</v>
      </c>
      <c r="G115" s="150">
        <v>1989</v>
      </c>
      <c r="H115" s="269">
        <v>1989</v>
      </c>
      <c r="I115" s="266">
        <f>SUM(F115:H115)</f>
        <v>5967</v>
      </c>
    </row>
    <row r="116" spans="5:9" ht="12.75">
      <c r="E116" s="274"/>
      <c r="F116" s="118"/>
      <c r="G116" s="117"/>
      <c r="H116" s="268"/>
      <c r="I116" s="265"/>
    </row>
    <row r="117" spans="5:9" ht="12.75">
      <c r="E117" s="274" t="s">
        <v>81</v>
      </c>
      <c r="F117" s="118">
        <v>2300</v>
      </c>
      <c r="G117" s="117">
        <v>2300</v>
      </c>
      <c r="H117" s="268">
        <v>2300</v>
      </c>
      <c r="I117" s="266">
        <f>SUM(F117:H117)</f>
        <v>6900</v>
      </c>
    </row>
    <row r="118" spans="5:9" ht="12.75">
      <c r="E118" s="274"/>
      <c r="F118" s="118"/>
      <c r="G118" s="117"/>
      <c r="H118" s="268"/>
      <c r="I118" s="265"/>
    </row>
    <row r="119" spans="5:9" ht="12.75">
      <c r="E119" s="274"/>
      <c r="F119" s="118"/>
      <c r="G119" s="117"/>
      <c r="H119" s="244"/>
      <c r="I119" s="265"/>
    </row>
    <row r="120" spans="5:9" ht="12.75">
      <c r="E120" s="274"/>
      <c r="F120" s="118"/>
      <c r="G120" s="117"/>
      <c r="H120" s="244"/>
      <c r="I120" s="265"/>
    </row>
    <row r="121" spans="5:9" ht="12.75">
      <c r="E121" s="274" t="s">
        <v>83</v>
      </c>
      <c r="F121" s="118">
        <v>1200</v>
      </c>
      <c r="G121" s="117">
        <v>1200</v>
      </c>
      <c r="H121" s="244">
        <v>1200</v>
      </c>
      <c r="I121" s="266">
        <f aca="true" t="shared" si="4" ref="I121:I129">SUM(F121:H121)</f>
        <v>3600</v>
      </c>
    </row>
    <row r="122" spans="5:9" ht="12.75">
      <c r="E122" s="274" t="s">
        <v>84</v>
      </c>
      <c r="F122" s="118">
        <v>1315</v>
      </c>
      <c r="G122" s="117"/>
      <c r="H122" s="244"/>
      <c r="I122" s="266">
        <f t="shared" si="4"/>
        <v>1315</v>
      </c>
    </row>
    <row r="123" spans="5:9" ht="12.75">
      <c r="E123" s="274"/>
      <c r="F123" s="118"/>
      <c r="G123" s="117">
        <v>120</v>
      </c>
      <c r="H123" s="268"/>
      <c r="I123" s="266">
        <f t="shared" si="4"/>
        <v>120</v>
      </c>
    </row>
    <row r="124" spans="5:9" ht="12.75">
      <c r="E124" s="274" t="s">
        <v>82</v>
      </c>
      <c r="F124" s="118">
        <v>950</v>
      </c>
      <c r="G124" s="117">
        <v>950</v>
      </c>
      <c r="H124" s="244">
        <v>950</v>
      </c>
      <c r="I124" s="266">
        <f t="shared" si="4"/>
        <v>2850</v>
      </c>
    </row>
    <row r="125" spans="5:9" ht="12.75">
      <c r="E125" s="274" t="s">
        <v>85</v>
      </c>
      <c r="F125" s="118">
        <v>150</v>
      </c>
      <c r="G125" s="117"/>
      <c r="H125" s="244">
        <v>150</v>
      </c>
      <c r="I125" s="266">
        <f t="shared" si="4"/>
        <v>300</v>
      </c>
    </row>
    <row r="126" spans="5:9" ht="12.75">
      <c r="E126" s="274" t="s">
        <v>87</v>
      </c>
      <c r="F126" s="118">
        <v>400</v>
      </c>
      <c r="G126" s="117">
        <v>400</v>
      </c>
      <c r="H126" s="244">
        <v>400</v>
      </c>
      <c r="I126" s="266">
        <f t="shared" si="4"/>
        <v>1200</v>
      </c>
    </row>
    <row r="127" spans="5:9" ht="12.75">
      <c r="E127" s="274" t="s">
        <v>86</v>
      </c>
      <c r="F127" s="118">
        <v>800</v>
      </c>
      <c r="G127" s="117">
        <v>400</v>
      </c>
      <c r="H127" s="244">
        <v>600</v>
      </c>
      <c r="I127" s="266">
        <f t="shared" si="4"/>
        <v>1800</v>
      </c>
    </row>
    <row r="128" spans="5:9" ht="12.75">
      <c r="E128" s="274"/>
      <c r="F128" s="118">
        <v>100</v>
      </c>
      <c r="G128" s="117">
        <v>100</v>
      </c>
      <c r="H128" s="244">
        <v>400</v>
      </c>
      <c r="I128" s="266">
        <f t="shared" si="4"/>
        <v>600</v>
      </c>
    </row>
    <row r="129" spans="5:9" ht="12.75">
      <c r="E129" s="274"/>
      <c r="F129" s="118">
        <v>300</v>
      </c>
      <c r="G129" s="117">
        <v>300</v>
      </c>
      <c r="H129" s="198">
        <v>300</v>
      </c>
      <c r="I129" s="266">
        <f t="shared" si="4"/>
        <v>900</v>
      </c>
    </row>
    <row r="130" spans="5:9" ht="12.75">
      <c r="E130" s="274"/>
      <c r="F130" s="259"/>
      <c r="G130" s="258"/>
      <c r="H130" s="270"/>
      <c r="I130" s="271"/>
    </row>
    <row r="131" spans="5:9" ht="13.5" thickBot="1">
      <c r="E131" s="274"/>
      <c r="F131" s="282" t="s">
        <v>74</v>
      </c>
      <c r="G131" s="283"/>
      <c r="H131" s="284"/>
      <c r="I131" s="260">
        <f>SUM(I111:I130)</f>
        <v>48802</v>
      </c>
    </row>
  </sheetData>
  <sheetProtection/>
  <mergeCells count="3">
    <mergeCell ref="E77:L77"/>
    <mergeCell ref="A1:P1"/>
    <mergeCell ref="F131:H131"/>
  </mergeCells>
  <printOptions/>
  <pageMargins left="0.1968503937007874" right="0.1968503937007874" top="0.17" bottom="0.16" header="0.35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pierre-luc</dc:creator>
  <cp:keywords/>
  <dc:description/>
  <cp:lastModifiedBy>Stéphane</cp:lastModifiedBy>
  <cp:lastPrinted>2010-07-11T20:05:02Z</cp:lastPrinted>
  <dcterms:created xsi:type="dcterms:W3CDTF">2006-05-13T18:50:43Z</dcterms:created>
  <dcterms:modified xsi:type="dcterms:W3CDTF">2014-08-09T07:47:50Z</dcterms:modified>
  <cp:category/>
  <cp:version/>
  <cp:contentType/>
  <cp:contentStatus/>
</cp:coreProperties>
</file>